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2780" windowHeight="9225"/>
  </bookViews>
  <sheets>
    <sheet name="종합" sheetId="2" r:id="rId1"/>
    <sheet name="개별" sheetId="1" r:id="rId2"/>
  </sheets>
  <definedNames>
    <definedName name="_xlnm._FilterDatabase" localSheetId="0" hidden="1">종합!$A$2:$L$2</definedName>
  </definedNames>
  <calcPr calcId="124519"/>
</workbook>
</file>

<file path=xl/calcChain.xml><?xml version="1.0" encoding="utf-8"?>
<calcChain xmlns="http://schemas.openxmlformats.org/spreadsheetml/2006/main">
  <c r="G34" i="2"/>
  <c r="H34"/>
  <c r="I34"/>
  <c r="J34"/>
  <c r="K34"/>
  <c r="G27"/>
  <c r="H27"/>
  <c r="I27"/>
  <c r="J27"/>
  <c r="K27"/>
  <c r="G32"/>
  <c r="H32"/>
  <c r="I32"/>
  <c r="J32"/>
  <c r="K32"/>
  <c r="G29"/>
  <c r="H29"/>
  <c r="I29"/>
  <c r="J29"/>
  <c r="K29"/>
  <c r="G36"/>
  <c r="H36"/>
  <c r="I36"/>
  <c r="J36"/>
  <c r="K36"/>
  <c r="G33"/>
  <c r="H33"/>
  <c r="I33"/>
  <c r="J33"/>
  <c r="K33"/>
  <c r="G35"/>
  <c r="H35"/>
  <c r="I35"/>
  <c r="J35"/>
  <c r="K35"/>
  <c r="G22"/>
  <c r="H22"/>
  <c r="I22"/>
  <c r="J22"/>
  <c r="K22"/>
  <c r="G30"/>
  <c r="H30"/>
  <c r="I30"/>
  <c r="J30"/>
  <c r="K30"/>
  <c r="G20"/>
  <c r="H20"/>
  <c r="I20"/>
  <c r="J20"/>
  <c r="K20"/>
  <c r="G18"/>
  <c r="H18"/>
  <c r="I18"/>
  <c r="J18"/>
  <c r="K18"/>
  <c r="G13"/>
  <c r="H13"/>
  <c r="I13"/>
  <c r="J13"/>
  <c r="K13"/>
  <c r="G9"/>
  <c r="H9"/>
  <c r="I9"/>
  <c r="J9"/>
  <c r="K9"/>
  <c r="J8"/>
  <c r="J4"/>
  <c r="J7"/>
  <c r="J14"/>
  <c r="J24"/>
  <c r="J31"/>
  <c r="J17"/>
  <c r="J5"/>
  <c r="J23"/>
  <c r="J15"/>
  <c r="J28"/>
  <c r="J11"/>
  <c r="J21"/>
  <c r="J25"/>
  <c r="J12"/>
  <c r="J10"/>
  <c r="J16"/>
  <c r="J19"/>
  <c r="J26"/>
  <c r="J6"/>
  <c r="J3"/>
  <c r="K8"/>
  <c r="K4"/>
  <c r="K14"/>
  <c r="K7"/>
  <c r="K17"/>
  <c r="K5"/>
  <c r="K28"/>
  <c r="K31"/>
  <c r="K24"/>
  <c r="K23"/>
  <c r="K15"/>
  <c r="K11"/>
  <c r="K12"/>
  <c r="K21"/>
  <c r="K10"/>
  <c r="K25"/>
  <c r="K16"/>
  <c r="K19"/>
  <c r="K26"/>
  <c r="K6"/>
  <c r="K3"/>
  <c r="I6"/>
  <c r="H6"/>
  <c r="G6"/>
  <c r="I8"/>
  <c r="I14"/>
  <c r="I4"/>
  <c r="I7"/>
  <c r="I28"/>
  <c r="I17"/>
  <c r="I23"/>
  <c r="I24"/>
  <c r="I5"/>
  <c r="I31"/>
  <c r="I21"/>
  <c r="I10"/>
  <c r="I15"/>
  <c r="I19"/>
  <c r="I12"/>
  <c r="I11"/>
  <c r="I16"/>
  <c r="I25"/>
  <c r="I26"/>
  <c r="I3"/>
  <c r="H8"/>
  <c r="H14"/>
  <c r="H4"/>
  <c r="H7"/>
  <c r="H28"/>
  <c r="H17"/>
  <c r="H23"/>
  <c r="H24"/>
  <c r="H5"/>
  <c r="H31"/>
  <c r="H21"/>
  <c r="H10"/>
  <c r="H15"/>
  <c r="H19"/>
  <c r="H12"/>
  <c r="H11"/>
  <c r="H16"/>
  <c r="H25"/>
  <c r="H26"/>
  <c r="H3"/>
  <c r="G8"/>
  <c r="G14"/>
  <c r="G4"/>
  <c r="G7"/>
  <c r="G28"/>
  <c r="G17"/>
  <c r="G23"/>
  <c r="G24"/>
  <c r="L24" s="1"/>
  <c r="G5"/>
  <c r="G31"/>
  <c r="G21"/>
  <c r="G10"/>
  <c r="G15"/>
  <c r="G19"/>
  <c r="G12"/>
  <c r="G11"/>
  <c r="G16"/>
  <c r="G25"/>
  <c r="G26"/>
  <c r="G3"/>
  <c r="L3" s="1"/>
  <c r="L19" l="1"/>
  <c r="L21"/>
  <c r="L9"/>
  <c r="L26"/>
  <c r="L11"/>
  <c r="L7"/>
  <c r="L8"/>
  <c r="L22"/>
  <c r="L35"/>
  <c r="L36"/>
  <c r="L29"/>
  <c r="L20"/>
  <c r="L30"/>
  <c r="L34"/>
  <c r="L5"/>
  <c r="L17"/>
  <c r="L13"/>
  <c r="L18"/>
  <c r="L33"/>
  <c r="L32"/>
  <c r="L27"/>
  <c r="L6"/>
  <c r="L14"/>
  <c r="L10"/>
  <c r="L25"/>
  <c r="L28"/>
  <c r="L16"/>
  <c r="L12"/>
  <c r="L15"/>
  <c r="L31"/>
  <c r="L23"/>
  <c r="L4"/>
</calcChain>
</file>

<file path=xl/sharedStrings.xml><?xml version="1.0" encoding="utf-8"?>
<sst xmlns="http://schemas.openxmlformats.org/spreadsheetml/2006/main" count="299" uniqueCount="165">
  <si>
    <t>Shelby Miller</t>
    <phoneticPr fontId="1" type="noConversion"/>
  </si>
  <si>
    <t>Zack Cox</t>
    <phoneticPr fontId="1" type="noConversion"/>
  </si>
  <si>
    <t>Matt Carpenter</t>
    <phoneticPr fontId="1" type="noConversion"/>
  </si>
  <si>
    <t>Carlos Martinez</t>
    <phoneticPr fontId="1" type="noConversion"/>
  </si>
  <si>
    <t>Adron Chambers</t>
    <phoneticPr fontId="1" type="noConversion"/>
  </si>
  <si>
    <t>Adam Reifer</t>
    <phoneticPr fontId="1" type="noConversion"/>
  </si>
  <si>
    <t>Deryk Hooker</t>
    <phoneticPr fontId="1" type="noConversion"/>
  </si>
  <si>
    <t>Seth Blair</t>
    <phoneticPr fontId="1" type="noConversion"/>
  </si>
  <si>
    <t>Brandon Dickson</t>
    <phoneticPr fontId="1" type="noConversion"/>
  </si>
  <si>
    <t>Cody Stanley</t>
    <phoneticPr fontId="1" type="noConversion"/>
  </si>
  <si>
    <t>Tommy Pham</t>
  </si>
  <si>
    <t>Tommy Pham</t>
    <phoneticPr fontId="1" type="noConversion"/>
  </si>
  <si>
    <t>Matt Adams</t>
  </si>
  <si>
    <t>Matt Adams</t>
    <phoneticPr fontId="1" type="noConversion"/>
  </si>
  <si>
    <t>Rank</t>
    <phoneticPr fontId="1" type="noConversion"/>
  </si>
  <si>
    <t>John Gast</t>
  </si>
  <si>
    <t>John Gast</t>
    <phoneticPr fontId="1" type="noConversion"/>
  </si>
  <si>
    <t>Jonathan Rodriguez</t>
    <phoneticPr fontId="1" type="noConversion"/>
  </si>
  <si>
    <t>Jordan Swagerty</t>
  </si>
  <si>
    <t>Jordan Swagerty</t>
    <phoneticPr fontId="1" type="noConversion"/>
  </si>
  <si>
    <t>Tyrell Jenkins</t>
  </si>
  <si>
    <t>Matt Carpenter</t>
  </si>
  <si>
    <t>Carlos Martinez</t>
  </si>
  <si>
    <t>Adron Chambers</t>
  </si>
  <si>
    <t>Seth Blair</t>
  </si>
  <si>
    <t>Aaron Luna</t>
  </si>
  <si>
    <t>Oscar Taveras</t>
  </si>
  <si>
    <t>Ryan Jackson</t>
  </si>
  <si>
    <t>Adam Reifer</t>
  </si>
  <si>
    <t>Deryk Hooker</t>
  </si>
  <si>
    <t>Joe Kelly</t>
  </si>
  <si>
    <t>Anthony Garcia</t>
    <phoneticPr fontId="1" type="noConversion"/>
  </si>
  <si>
    <t>참고 - 여기부터는 반영되지 않습니다.</t>
    <phoneticPr fontId="1" type="noConversion"/>
  </si>
  <si>
    <t>개별랭킹 - Screen Name ABC순</t>
    <phoneticPr fontId="1" type="noConversion"/>
  </si>
  <si>
    <t>Rank</t>
    <phoneticPr fontId="1" type="noConversion"/>
  </si>
  <si>
    <t>Player</t>
    <phoneticPr fontId="1" type="noConversion"/>
  </si>
  <si>
    <t>Position</t>
    <phoneticPr fontId="1" type="noConversion"/>
  </si>
  <si>
    <t>FreeRedbird</t>
    <phoneticPr fontId="1" type="noConversion"/>
  </si>
  <si>
    <t>jdzinn</t>
    <phoneticPr fontId="1" type="noConversion"/>
  </si>
  <si>
    <t>lecter</t>
    <phoneticPr fontId="1" type="noConversion"/>
  </si>
  <si>
    <t>합계</t>
    <phoneticPr fontId="1" type="noConversion"/>
  </si>
  <si>
    <t>OF</t>
    <phoneticPr fontId="1" type="noConversion"/>
  </si>
  <si>
    <t>3B</t>
    <phoneticPr fontId="1" type="noConversion"/>
  </si>
  <si>
    <t>SS</t>
    <phoneticPr fontId="1" type="noConversion"/>
  </si>
  <si>
    <t>C</t>
    <phoneticPr fontId="1" type="noConversion"/>
  </si>
  <si>
    <t>CF</t>
    <phoneticPr fontId="1" type="noConversion"/>
  </si>
  <si>
    <t>Shelby Miller</t>
    <phoneticPr fontId="1" type="noConversion"/>
  </si>
  <si>
    <t>RHSP</t>
    <phoneticPr fontId="1" type="noConversion"/>
  </si>
  <si>
    <t>A</t>
    <phoneticPr fontId="1" type="noConversion"/>
  </si>
  <si>
    <t>Brandon Dickson</t>
  </si>
  <si>
    <t>RHRP</t>
    <phoneticPr fontId="1" type="noConversion"/>
  </si>
  <si>
    <t>1B</t>
    <phoneticPr fontId="1" type="noConversion"/>
  </si>
  <si>
    <t>skip</t>
    <phoneticPr fontId="1" type="noConversion"/>
  </si>
  <si>
    <t>yuhars</t>
    <phoneticPr fontId="1" type="noConversion"/>
  </si>
  <si>
    <t>LHSP</t>
    <phoneticPr fontId="1" type="noConversion"/>
  </si>
  <si>
    <t>AAA</t>
    <phoneticPr fontId="1" type="noConversion"/>
  </si>
  <si>
    <t>A+/AA</t>
    <phoneticPr fontId="1" type="noConversion"/>
  </si>
  <si>
    <t>AA/AAA</t>
    <phoneticPr fontId="1" type="noConversion"/>
  </si>
  <si>
    <t>B/T</t>
    <phoneticPr fontId="1" type="noConversion"/>
  </si>
  <si>
    <t>L/R</t>
    <phoneticPr fontId="1" type="noConversion"/>
  </si>
  <si>
    <t>R/R</t>
    <phoneticPr fontId="1" type="noConversion"/>
  </si>
  <si>
    <t>R+</t>
    <phoneticPr fontId="1" type="noConversion"/>
  </si>
  <si>
    <t>AAA/MLB</t>
    <phoneticPr fontId="1" type="noConversion"/>
  </si>
  <si>
    <t>Date of Birth</t>
    <phoneticPr fontId="1" type="noConversion"/>
  </si>
  <si>
    <t>L/L</t>
    <phoneticPr fontId="1" type="noConversion"/>
  </si>
  <si>
    <t>AA</t>
    <phoneticPr fontId="1" type="noConversion"/>
  </si>
  <si>
    <t>A/A+</t>
    <phoneticPr fontId="1" type="noConversion"/>
  </si>
  <si>
    <t>*Short Season A는 A-, A Adv.는 A+로 표기함.</t>
    <phoneticPr fontId="1" type="noConversion"/>
  </si>
  <si>
    <t>AA/AFL</t>
    <phoneticPr fontId="1" type="noConversion"/>
  </si>
  <si>
    <t>Shelby Miller</t>
    <phoneticPr fontId="1" type="noConversion"/>
  </si>
  <si>
    <t>FreeRedbird</t>
    <phoneticPr fontId="1" type="noConversion"/>
  </si>
  <si>
    <t>jdzinn</t>
    <phoneticPr fontId="1" type="noConversion"/>
  </si>
  <si>
    <t>lecter</t>
    <phoneticPr fontId="1" type="noConversion"/>
  </si>
  <si>
    <t>skip</t>
    <phoneticPr fontId="1" type="noConversion"/>
  </si>
  <si>
    <t>yuhars</t>
    <phoneticPr fontId="1" type="noConversion"/>
  </si>
  <si>
    <t>종합랭킹 - Screen Name ABC순</t>
    <phoneticPr fontId="1" type="noConversion"/>
  </si>
  <si>
    <t>Oscar Taveras</t>
    <phoneticPr fontId="1" type="noConversion"/>
  </si>
  <si>
    <t>Kolten Wong</t>
  </si>
  <si>
    <t>Kolten Wong</t>
    <phoneticPr fontId="1" type="noConversion"/>
  </si>
  <si>
    <t>Tyrell Jenkins</t>
    <phoneticPr fontId="1" type="noConversion"/>
  </si>
  <si>
    <t>Ryan Jackson</t>
    <phoneticPr fontId="1" type="noConversion"/>
  </si>
  <si>
    <t>Zack Cox</t>
  </si>
  <si>
    <t>Zack Cox</t>
    <phoneticPr fontId="1" type="noConversion"/>
  </si>
  <si>
    <t>Trevor Rosenthal</t>
  </si>
  <si>
    <t>Trevor Rosenthal</t>
    <phoneticPr fontId="1" type="noConversion"/>
  </si>
  <si>
    <t>Matt Adams</t>
    <phoneticPr fontId="1" type="noConversion"/>
  </si>
  <si>
    <t>Jordan Swagerty</t>
    <phoneticPr fontId="1" type="noConversion"/>
  </si>
  <si>
    <t>Matt Carpenter</t>
    <phoneticPr fontId="1" type="noConversion"/>
  </si>
  <si>
    <t>Maikel Cleto</t>
  </si>
  <si>
    <t>Maikel Cleto</t>
    <phoneticPr fontId="1" type="noConversion"/>
  </si>
  <si>
    <t>Boone Whiting</t>
  </si>
  <si>
    <t>Boone Whiting</t>
    <phoneticPr fontId="1" type="noConversion"/>
  </si>
  <si>
    <t>Adron Chambers</t>
    <phoneticPr fontId="1" type="noConversion"/>
  </si>
  <si>
    <t>Brandon Dickson</t>
    <phoneticPr fontId="1" type="noConversion"/>
  </si>
  <si>
    <t>Joe Kelly</t>
    <phoneticPr fontId="1" type="noConversion"/>
  </si>
  <si>
    <t>John Gast</t>
    <phoneticPr fontId="1" type="noConversion"/>
  </si>
  <si>
    <t>Anthony Garcia</t>
  </si>
  <si>
    <t>Anthony Garcia</t>
    <phoneticPr fontId="1" type="noConversion"/>
  </si>
  <si>
    <t>Jonathan Rodriguez</t>
  </si>
  <si>
    <t>Jonathan Rodriguez</t>
    <phoneticPr fontId="1" type="noConversion"/>
  </si>
  <si>
    <t>Greg Garcia</t>
    <phoneticPr fontId="1" type="noConversion"/>
  </si>
  <si>
    <t>Charlie Tilson</t>
  </si>
  <si>
    <t>Charlie Tilson</t>
    <phoneticPr fontId="1" type="noConversion"/>
  </si>
  <si>
    <t>Juan Castillo</t>
    <phoneticPr fontId="1" type="noConversion"/>
  </si>
  <si>
    <t>Aaron Luna</t>
    <phoneticPr fontId="1" type="noConversion"/>
  </si>
  <si>
    <t>Deryk Hooker</t>
    <phoneticPr fontId="1" type="noConversion"/>
  </si>
  <si>
    <t>Cody Stanley</t>
    <phoneticPr fontId="1" type="noConversion"/>
  </si>
  <si>
    <t>Tyler Lyons</t>
    <phoneticPr fontId="1" type="noConversion"/>
  </si>
  <si>
    <t>Hector Hernandez</t>
    <phoneticPr fontId="1" type="noConversion"/>
  </si>
  <si>
    <t>Charlie Tilson</t>
    <phoneticPr fontId="1" type="noConversion"/>
  </si>
  <si>
    <t>Greg Garcia</t>
    <phoneticPr fontId="1" type="noConversion"/>
  </si>
  <si>
    <t>Shelby Miller</t>
  </si>
  <si>
    <t>Roberto De La Cruz</t>
  </si>
  <si>
    <t>Anthony Ferrara</t>
  </si>
  <si>
    <t>Tyler Rahmatulla</t>
  </si>
  <si>
    <t>Breyvic Valera</t>
  </si>
  <si>
    <t>Matt Williams</t>
    <phoneticPr fontId="4" type="noConversion"/>
  </si>
  <si>
    <t>Bryan Anderson</t>
    <phoneticPr fontId="4" type="noConversion"/>
  </si>
  <si>
    <t>Cody Stanley</t>
    <phoneticPr fontId="1" type="noConversion"/>
  </si>
  <si>
    <t>Hector Hernandez</t>
    <phoneticPr fontId="1" type="noConversion"/>
  </si>
  <si>
    <t>Tyler Lyons</t>
    <phoneticPr fontId="1" type="noConversion"/>
  </si>
  <si>
    <t>Keith Butler</t>
    <phoneticPr fontId="4" type="noConversion"/>
  </si>
  <si>
    <t>Amauris Capellan</t>
    <phoneticPr fontId="4" type="noConversion"/>
  </si>
  <si>
    <t>Justin Wright</t>
    <phoneticPr fontId="4" type="noConversion"/>
  </si>
  <si>
    <t>Robelys Reyes</t>
    <phoneticPr fontId="4" type="noConversion"/>
  </si>
  <si>
    <t>Starlin Rodriguez</t>
    <phoneticPr fontId="4" type="noConversion"/>
  </si>
  <si>
    <t>Jermaine Curtis</t>
    <phoneticPr fontId="4" type="noConversion"/>
  </si>
  <si>
    <t>Sam Freeman</t>
    <phoneticPr fontId="4" type="noConversion"/>
  </si>
  <si>
    <t>2B</t>
    <phoneticPr fontId="1" type="noConversion"/>
  </si>
  <si>
    <t>Trevor Rosenthal</t>
    <phoneticPr fontId="1" type="noConversion"/>
  </si>
  <si>
    <t>RHSP</t>
    <phoneticPr fontId="1" type="noConversion"/>
  </si>
  <si>
    <t>A</t>
    <phoneticPr fontId="1" type="noConversion"/>
  </si>
  <si>
    <t>Maikel Cleto</t>
    <phoneticPr fontId="1" type="noConversion"/>
  </si>
  <si>
    <t xml:space="preserve">RHSP/RP </t>
    <phoneticPr fontId="1" type="noConversion"/>
  </si>
  <si>
    <t>A+/AA/AAA/MLB</t>
    <phoneticPr fontId="1" type="noConversion"/>
  </si>
  <si>
    <t>2011 Level</t>
    <phoneticPr fontId="1" type="noConversion"/>
  </si>
  <si>
    <t>Boone Whiting</t>
    <phoneticPr fontId="1" type="noConversion"/>
  </si>
  <si>
    <t>Charlie Tilson</t>
    <phoneticPr fontId="1" type="noConversion"/>
  </si>
  <si>
    <t>Tyler Rahmatulla</t>
    <phoneticPr fontId="1" type="noConversion"/>
  </si>
  <si>
    <t>2B</t>
    <phoneticPr fontId="1" type="noConversion"/>
  </si>
  <si>
    <t>Anthony Garcia</t>
    <phoneticPr fontId="1" type="noConversion"/>
  </si>
  <si>
    <t>Breyvic Valera</t>
    <phoneticPr fontId="1" type="noConversion"/>
  </si>
  <si>
    <t>Roberto De La Cruz</t>
    <phoneticPr fontId="1" type="noConversion"/>
  </si>
  <si>
    <t>Anthony Ferrara</t>
    <phoneticPr fontId="1" type="noConversion"/>
  </si>
  <si>
    <t>Greg Garcia</t>
    <phoneticPr fontId="1" type="noConversion"/>
  </si>
  <si>
    <t>Juan Castillo</t>
    <phoneticPr fontId="1" type="noConversion"/>
  </si>
  <si>
    <t>Tyler Lyons</t>
    <phoneticPr fontId="1" type="noConversion"/>
  </si>
  <si>
    <t>Hector Hernandez</t>
    <phoneticPr fontId="1" type="noConversion"/>
  </si>
  <si>
    <t>A/A+/AA</t>
    <phoneticPr fontId="1" type="noConversion"/>
  </si>
  <si>
    <t>OF</t>
    <phoneticPr fontId="1" type="noConversion"/>
  </si>
  <si>
    <t>CF</t>
    <phoneticPr fontId="1" type="noConversion"/>
  </si>
  <si>
    <t>R+</t>
    <phoneticPr fontId="1" type="noConversion"/>
  </si>
  <si>
    <t>A+/AFL</t>
    <phoneticPr fontId="1" type="noConversion"/>
  </si>
  <si>
    <t>L/L</t>
    <phoneticPr fontId="1" type="noConversion"/>
  </si>
  <si>
    <t>A/A+</t>
    <phoneticPr fontId="1" type="noConversion"/>
  </si>
  <si>
    <t>C</t>
    <phoneticPr fontId="1" type="noConversion"/>
  </si>
  <si>
    <t>A-/A/A+</t>
    <phoneticPr fontId="1" type="noConversion"/>
  </si>
  <si>
    <t>*DSL은 R-로, GCL은 R로, Appy League는 R+로 표기함.</t>
    <phoneticPr fontId="1" type="noConversion"/>
  </si>
  <si>
    <t>3B/DH</t>
    <phoneticPr fontId="1" type="noConversion"/>
  </si>
  <si>
    <t>S/L</t>
    <phoneticPr fontId="1" type="noConversion"/>
  </si>
  <si>
    <t>A-/A</t>
    <phoneticPr fontId="1" type="noConversion"/>
  </si>
  <si>
    <t>SS/2B/LF</t>
    <phoneticPr fontId="1" type="noConversion"/>
  </si>
  <si>
    <t>R/R+</t>
    <phoneticPr fontId="1" type="noConversion"/>
  </si>
  <si>
    <t>3B/1B</t>
    <phoneticPr fontId="1" type="noConversion"/>
  </si>
  <si>
    <t>S/L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</si>
</sst>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0" fillId="3" borderId="1" xfId="0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0" zoomScaleNormal="70" workbookViewId="0">
      <selection activeCell="F20" sqref="F20"/>
    </sheetView>
  </sheetViews>
  <sheetFormatPr defaultRowHeight="16.5"/>
  <cols>
    <col min="1" max="1" width="5.875" bestFit="1" customWidth="1"/>
    <col min="2" max="2" width="18.25" customWidth="1"/>
    <col min="3" max="3" width="10.125" bestFit="1" customWidth="1"/>
    <col min="4" max="4" width="4.625" bestFit="1" customWidth="1"/>
    <col min="5" max="5" width="12.75" customWidth="1"/>
    <col min="6" max="6" width="16.75" bestFit="1" customWidth="1"/>
    <col min="7" max="7" width="11.875" bestFit="1" customWidth="1"/>
    <col min="16" max="16" width="18.625" customWidth="1"/>
  </cols>
  <sheetData>
    <row r="1" spans="1:12">
      <c r="A1" t="s">
        <v>75</v>
      </c>
    </row>
    <row r="2" spans="1:12">
      <c r="A2" s="10" t="s">
        <v>34</v>
      </c>
      <c r="B2" s="10" t="s">
        <v>35</v>
      </c>
      <c r="C2" s="10" t="s">
        <v>36</v>
      </c>
      <c r="D2" s="10" t="s">
        <v>58</v>
      </c>
      <c r="E2" s="10" t="s">
        <v>63</v>
      </c>
      <c r="F2" s="10" t="s">
        <v>135</v>
      </c>
      <c r="G2" s="10" t="s">
        <v>37</v>
      </c>
      <c r="H2" s="10" t="s">
        <v>38</v>
      </c>
      <c r="I2" s="10" t="s">
        <v>39</v>
      </c>
      <c r="J2" s="10" t="s">
        <v>52</v>
      </c>
      <c r="K2" s="10" t="s">
        <v>53</v>
      </c>
      <c r="L2" s="10" t="s">
        <v>40</v>
      </c>
    </row>
    <row r="3" spans="1:12">
      <c r="A3" s="5">
        <v>1</v>
      </c>
      <c r="B3" s="6" t="s">
        <v>46</v>
      </c>
      <c r="C3" s="1" t="s">
        <v>47</v>
      </c>
      <c r="D3" s="1" t="s">
        <v>60</v>
      </c>
      <c r="E3" s="2">
        <v>33156</v>
      </c>
      <c r="F3" s="1" t="s">
        <v>56</v>
      </c>
      <c r="G3" s="9">
        <f>IF(ISNA(VLOOKUP($B3,개별!$A$3:$F$27,6,FALSE))=TRUE,30,VLOOKUP($B3,개별!A$3:$F$27,6,FALSE))</f>
        <v>1</v>
      </c>
      <c r="H3" s="9">
        <f>IF(ISNA(VLOOKUP($B3,개별!B$3:$F$27,5,FALSE))=TRUE,30,VLOOKUP($B3,개별!B$3:$F$27,5,FALSE))</f>
        <v>1</v>
      </c>
      <c r="I3" s="9">
        <f>IF(ISNA(VLOOKUP($B3,개별!C$3:$F$27,4,FALSE))=TRUE,30,VLOOKUP($B3,개별!C$3:$F$27,4,FALSE))</f>
        <v>1</v>
      </c>
      <c r="J3" s="9">
        <f>IF(ISNA(VLOOKUP($B3,개별!D$3:$F$27,3,FALSE))=TRUE,30,VLOOKUP($B3,개별!D$3:$F$27,3,FALSE))</f>
        <v>1</v>
      </c>
      <c r="K3" s="9">
        <f>IF(ISNA(VLOOKUP($B3,개별!E$3:$F$27,2,FALSE))=TRUE,30,VLOOKUP($B3,개별!E$3:$F$27,2,FALSE))</f>
        <v>1</v>
      </c>
      <c r="L3" s="9">
        <f t="shared" ref="L3:L36" si="0">SUM(G3:K3)</f>
        <v>5</v>
      </c>
    </row>
    <row r="4" spans="1:12">
      <c r="A4" s="5">
        <v>2</v>
      </c>
      <c r="B4" s="6" t="s">
        <v>22</v>
      </c>
      <c r="C4" s="1" t="s">
        <v>47</v>
      </c>
      <c r="D4" s="1" t="s">
        <v>60</v>
      </c>
      <c r="E4" s="2">
        <v>33502</v>
      </c>
      <c r="F4" s="1" t="s">
        <v>66</v>
      </c>
      <c r="G4" s="9">
        <f>IF(ISNA(VLOOKUP($B4,개별!$A$3:$F$27,6,FALSE))=TRUE,30,VLOOKUP($B4,개별!A$3:$F$27,6,FALSE))</f>
        <v>2</v>
      </c>
      <c r="H4" s="9">
        <f>IF(ISNA(VLOOKUP($B4,개별!B$3:$F$27,5,FALSE))=TRUE,30,VLOOKUP($B4,개별!B$3:$F$27,5,FALSE))</f>
        <v>2</v>
      </c>
      <c r="I4" s="9">
        <f>IF(ISNA(VLOOKUP($B4,개별!C$3:$F$27,4,FALSE))=TRUE,30,VLOOKUP($B4,개별!C$3:$F$27,4,FALSE))</f>
        <v>2</v>
      </c>
      <c r="J4" s="9">
        <f>IF(ISNA(VLOOKUP($B4,개별!D$3:$F$27,3,FALSE))=TRUE,30,VLOOKUP($B4,개별!D$3:$F$27,3,FALSE))</f>
        <v>2</v>
      </c>
      <c r="K4" s="9">
        <f>IF(ISNA(VLOOKUP($B4,개별!E$3:$F$27,2,FALSE))=TRUE,30,VLOOKUP($B4,개별!E$3:$F$27,2,FALSE))</f>
        <v>2</v>
      </c>
      <c r="L4" s="9">
        <f t="shared" si="0"/>
        <v>10</v>
      </c>
    </row>
    <row r="5" spans="1:12">
      <c r="A5" s="5">
        <v>3</v>
      </c>
      <c r="B5" s="6" t="s">
        <v>26</v>
      </c>
      <c r="C5" s="1" t="s">
        <v>41</v>
      </c>
      <c r="D5" s="1" t="s">
        <v>64</v>
      </c>
      <c r="E5" s="2">
        <v>33774</v>
      </c>
      <c r="F5" s="1" t="s">
        <v>48</v>
      </c>
      <c r="G5" s="9">
        <f>IF(ISNA(VLOOKUP($B5,개별!$A$3:$F$27,6,FALSE))=TRUE,30,VLOOKUP($B5,개별!A$3:$F$27,6,FALSE))</f>
        <v>3</v>
      </c>
      <c r="H5" s="9">
        <f>IF(ISNA(VLOOKUP($B5,개별!B$3:$F$27,5,FALSE))=TRUE,30,VLOOKUP($B5,개별!B$3:$F$27,5,FALSE))</f>
        <v>3</v>
      </c>
      <c r="I5" s="9">
        <f>IF(ISNA(VLOOKUP($B5,개별!C$3:$F$27,4,FALSE))=TRUE,30,VLOOKUP($B5,개별!C$3:$F$27,4,FALSE))</f>
        <v>3</v>
      </c>
      <c r="J5" s="9">
        <f>IF(ISNA(VLOOKUP($B5,개별!D$3:$F$27,3,FALSE))=TRUE,30,VLOOKUP($B5,개별!D$3:$F$27,3,FALSE))</f>
        <v>3</v>
      </c>
      <c r="K5" s="9">
        <f>IF(ISNA(VLOOKUP($B5,개별!E$3:$F$27,2,FALSE))=TRUE,30,VLOOKUP($B5,개별!E$3:$F$27,2,FALSE))</f>
        <v>4</v>
      </c>
      <c r="L5" s="9">
        <f t="shared" si="0"/>
        <v>16</v>
      </c>
    </row>
    <row r="6" spans="1:12">
      <c r="A6" s="5">
        <v>4</v>
      </c>
      <c r="B6" s="7" t="s">
        <v>78</v>
      </c>
      <c r="C6" s="1" t="s">
        <v>128</v>
      </c>
      <c r="D6" s="1" t="s">
        <v>59</v>
      </c>
      <c r="E6" s="2">
        <v>33156</v>
      </c>
      <c r="F6" s="1" t="s">
        <v>48</v>
      </c>
      <c r="G6" s="9">
        <f>IF(ISNA(VLOOKUP($B6,개별!$A$3:$F$27,6,FALSE))=TRUE,30,VLOOKUP($B6,개별!A$3:$F$27,6,FALSE))</f>
        <v>4</v>
      </c>
      <c r="H6" s="9">
        <f>IF(ISNA(VLOOKUP($B6,개별!B$3:$F$27,5,FALSE))=TRUE,30,VLOOKUP($B6,개별!B$3:$F$27,5,FALSE))</f>
        <v>4</v>
      </c>
      <c r="I6" s="9">
        <f>IF(ISNA(VLOOKUP($B6,개별!C$3:$F$27,4,FALSE))=TRUE,30,VLOOKUP($B6,개별!C$3:$F$27,4,FALSE))</f>
        <v>4</v>
      </c>
      <c r="J6" s="9">
        <f>IF(ISNA(VLOOKUP($B6,개별!D$3:$F$27,3,FALSE))=TRUE,30,VLOOKUP($B6,개별!D$3:$F$27,3,FALSE))</f>
        <v>4</v>
      </c>
      <c r="K6" s="9">
        <f>IF(ISNA(VLOOKUP($B6,개별!E$3:$F$27,2,FALSE))=TRUE,30,VLOOKUP($B6,개별!E$3:$F$27,2,FALSE))</f>
        <v>5</v>
      </c>
      <c r="L6" s="9">
        <f t="shared" si="0"/>
        <v>21</v>
      </c>
    </row>
    <row r="7" spans="1:12">
      <c r="A7" s="5">
        <v>5</v>
      </c>
      <c r="B7" s="6" t="s">
        <v>20</v>
      </c>
      <c r="C7" s="1" t="s">
        <v>47</v>
      </c>
      <c r="D7" s="1" t="s">
        <v>60</v>
      </c>
      <c r="E7" s="2">
        <v>33805</v>
      </c>
      <c r="F7" s="1" t="s">
        <v>61</v>
      </c>
      <c r="G7" s="9">
        <f>IF(ISNA(VLOOKUP($B7,개별!$A$3:$F$27,6,FALSE))=TRUE,30,VLOOKUP($B7,개별!A$3:$F$27,6,FALSE))</f>
        <v>5</v>
      </c>
      <c r="H7" s="9">
        <f>IF(ISNA(VLOOKUP($B7,개별!B$3:$F$27,5,FALSE))=TRUE,30,VLOOKUP($B7,개별!B$3:$F$27,5,FALSE))</f>
        <v>6</v>
      </c>
      <c r="I7" s="9">
        <f>IF(ISNA(VLOOKUP($B7,개별!C$3:$F$27,4,FALSE))=TRUE,30,VLOOKUP($B7,개별!C$3:$F$27,4,FALSE))</f>
        <v>5</v>
      </c>
      <c r="J7" s="9">
        <f>IF(ISNA(VLOOKUP($B7,개별!D$3:$F$27,3,FALSE))=TRUE,30,VLOOKUP($B7,개별!D$3:$F$27,3,FALSE))</f>
        <v>6</v>
      </c>
      <c r="K7" s="9">
        <f>IF(ISNA(VLOOKUP($B7,개별!E$3:$F$27,2,FALSE))=TRUE,30,VLOOKUP($B7,개별!E$3:$F$27,2,FALSE))</f>
        <v>6</v>
      </c>
      <c r="L7" s="9">
        <f t="shared" si="0"/>
        <v>28</v>
      </c>
    </row>
    <row r="8" spans="1:12">
      <c r="A8" s="5">
        <v>6</v>
      </c>
      <c r="B8" s="6" t="s">
        <v>1</v>
      </c>
      <c r="C8" s="1" t="s">
        <v>42</v>
      </c>
      <c r="D8" s="1" t="s">
        <v>59</v>
      </c>
      <c r="E8" s="2">
        <v>32637</v>
      </c>
      <c r="F8" s="1" t="s">
        <v>56</v>
      </c>
      <c r="G8" s="9">
        <f>IF(ISNA(VLOOKUP($B8,개별!$A$3:$F$27,6,FALSE))=TRUE,30,VLOOKUP($B8,개별!A$3:$F$27,6,FALSE))</f>
        <v>6</v>
      </c>
      <c r="H8" s="9">
        <f>IF(ISNA(VLOOKUP($B8,개별!B$3:$F$27,5,FALSE))=TRUE,30,VLOOKUP($B8,개별!B$3:$F$27,5,FALSE))</f>
        <v>5</v>
      </c>
      <c r="I8" s="9">
        <f>IF(ISNA(VLOOKUP($B8,개별!C$3:$F$27,4,FALSE))=TRUE,30,VLOOKUP($B8,개별!C$3:$F$27,4,FALSE))</f>
        <v>7</v>
      </c>
      <c r="J8" s="9">
        <f>IF(ISNA(VLOOKUP($B8,개별!D$3:$F$27,3,FALSE))=TRUE,30,VLOOKUP($B8,개별!D$3:$F$27,3,FALSE))</f>
        <v>8</v>
      </c>
      <c r="K8" s="9">
        <f>IF(ISNA(VLOOKUP($B8,개별!E$3:$F$27,2,FALSE))=TRUE,30,VLOOKUP($B8,개별!E$3:$F$27,2,FALSE))</f>
        <v>3</v>
      </c>
      <c r="L8" s="9">
        <f t="shared" si="0"/>
        <v>29</v>
      </c>
    </row>
    <row r="9" spans="1:12">
      <c r="A9" s="5">
        <v>7</v>
      </c>
      <c r="B9" s="7" t="s">
        <v>129</v>
      </c>
      <c r="C9" s="3" t="s">
        <v>130</v>
      </c>
      <c r="D9" s="1" t="s">
        <v>60</v>
      </c>
      <c r="E9" s="2">
        <v>33022</v>
      </c>
      <c r="F9" s="3" t="s">
        <v>131</v>
      </c>
      <c r="G9" s="9">
        <f>IF(ISNA(VLOOKUP($B9,개별!$A$3:$F$27,6,FALSE))=TRUE,30,VLOOKUP($B9,개별!A$3:$F$27,6,FALSE))</f>
        <v>8</v>
      </c>
      <c r="H9" s="9">
        <f>IF(ISNA(VLOOKUP($B9,개별!B$3:$F$27,5,FALSE))=TRUE,30,VLOOKUP($B9,개별!B$3:$F$27,5,FALSE))</f>
        <v>7</v>
      </c>
      <c r="I9" s="9">
        <f>IF(ISNA(VLOOKUP($B9,개별!C$3:$F$27,4,FALSE))=TRUE,30,VLOOKUP($B9,개별!C$3:$F$27,4,FALSE))</f>
        <v>8</v>
      </c>
      <c r="J9" s="9">
        <f>IF(ISNA(VLOOKUP($B9,개별!D$3:$F$27,3,FALSE))=TRUE,30,VLOOKUP($B9,개별!D$3:$F$27,3,FALSE))</f>
        <v>5</v>
      </c>
      <c r="K9" s="9">
        <f>IF(ISNA(VLOOKUP($B9,개별!E$3:$F$27,2,FALSE))=TRUE,30,VLOOKUP($B9,개별!E$3:$F$27,2,FALSE))</f>
        <v>7</v>
      </c>
      <c r="L9" s="9">
        <f t="shared" si="0"/>
        <v>35</v>
      </c>
    </row>
    <row r="10" spans="1:12">
      <c r="A10" s="5">
        <v>8</v>
      </c>
      <c r="B10" s="6" t="s">
        <v>12</v>
      </c>
      <c r="C10" s="1" t="s">
        <v>51</v>
      </c>
      <c r="D10" s="1" t="s">
        <v>59</v>
      </c>
      <c r="E10" s="2">
        <v>32386</v>
      </c>
      <c r="F10" s="1" t="s">
        <v>68</v>
      </c>
      <c r="G10" s="9">
        <f>IF(ISNA(VLOOKUP($B10,개별!$A$3:$F$27,6,FALSE))=TRUE,30,VLOOKUP($B10,개별!A$3:$F$27,6,FALSE))</f>
        <v>9</v>
      </c>
      <c r="H10" s="9">
        <f>IF(ISNA(VLOOKUP($B10,개별!B$3:$F$27,5,FALSE))=TRUE,30,VLOOKUP($B10,개별!B$3:$F$27,5,FALSE))</f>
        <v>9</v>
      </c>
      <c r="I10" s="9">
        <f>IF(ISNA(VLOOKUP($B10,개별!C$3:$F$27,4,FALSE))=TRUE,30,VLOOKUP($B10,개별!C$3:$F$27,4,FALSE))</f>
        <v>9</v>
      </c>
      <c r="J10" s="9">
        <f>IF(ISNA(VLOOKUP($B10,개별!D$3:$F$27,3,FALSE))=TRUE,30,VLOOKUP($B10,개별!D$3:$F$27,3,FALSE))</f>
        <v>7</v>
      </c>
      <c r="K10" s="9">
        <f>IF(ISNA(VLOOKUP($B10,개별!E$3:$F$27,2,FALSE))=TRUE,30,VLOOKUP($B10,개별!E$3:$F$27,2,FALSE))</f>
        <v>9</v>
      </c>
      <c r="L10" s="9">
        <f t="shared" si="0"/>
        <v>43</v>
      </c>
    </row>
    <row r="11" spans="1:12">
      <c r="A11" s="5">
        <v>9</v>
      </c>
      <c r="B11" s="7" t="s">
        <v>19</v>
      </c>
      <c r="C11" s="3" t="s">
        <v>133</v>
      </c>
      <c r="D11" s="1" t="s">
        <v>60</v>
      </c>
      <c r="E11" s="2">
        <v>32703</v>
      </c>
      <c r="F11" s="1" t="s">
        <v>148</v>
      </c>
      <c r="G11" s="9">
        <f>IF(ISNA(VLOOKUP($B11,개별!$A$3:$F$27,6,FALSE))=TRUE,30,VLOOKUP($B11,개별!A$3:$F$27,6,FALSE))</f>
        <v>7</v>
      </c>
      <c r="H11" s="9">
        <f>IF(ISNA(VLOOKUP($B11,개별!B$3:$F$27,5,FALSE))=TRUE,30,VLOOKUP($B11,개별!B$3:$F$27,5,FALSE))</f>
        <v>8</v>
      </c>
      <c r="I11" s="9">
        <f>IF(ISNA(VLOOKUP($B11,개별!C$3:$F$27,4,FALSE))=TRUE,30,VLOOKUP($B11,개별!C$3:$F$27,4,FALSE))</f>
        <v>10</v>
      </c>
      <c r="J11" s="9">
        <f>IF(ISNA(VLOOKUP($B11,개별!D$3:$F$27,3,FALSE))=TRUE,30,VLOOKUP($B11,개별!D$3:$F$27,3,FALSE))</f>
        <v>12</v>
      </c>
      <c r="K11" s="9">
        <f>IF(ISNA(VLOOKUP($B11,개별!E$3:$F$27,2,FALSE))=TRUE,30,VLOOKUP($B11,개별!E$3:$F$27,2,FALSE))</f>
        <v>8</v>
      </c>
      <c r="L11" s="9">
        <f t="shared" si="0"/>
        <v>45</v>
      </c>
    </row>
    <row r="12" spans="1:12">
      <c r="A12" s="5">
        <v>10</v>
      </c>
      <c r="B12" s="7" t="s">
        <v>27</v>
      </c>
      <c r="C12" s="1" t="s">
        <v>43</v>
      </c>
      <c r="D12" s="1" t="s">
        <v>60</v>
      </c>
      <c r="E12" s="2">
        <v>32273</v>
      </c>
      <c r="F12" s="1" t="s">
        <v>68</v>
      </c>
      <c r="G12" s="9">
        <f>IF(ISNA(VLOOKUP($B12,개별!$A$3:$F$27,6,FALSE))=TRUE,30,VLOOKUP($B12,개별!A$3:$F$27,6,FALSE))</f>
        <v>11</v>
      </c>
      <c r="H12" s="9">
        <f>IF(ISNA(VLOOKUP($B12,개별!B$3:$F$27,5,FALSE))=TRUE,30,VLOOKUP($B12,개별!B$3:$F$27,5,FALSE))</f>
        <v>10</v>
      </c>
      <c r="I12" s="9">
        <f>IF(ISNA(VLOOKUP($B12,개별!C$3:$F$27,4,FALSE))=TRUE,30,VLOOKUP($B12,개별!C$3:$F$27,4,FALSE))</f>
        <v>6</v>
      </c>
      <c r="J12" s="9">
        <f>IF(ISNA(VLOOKUP($B12,개별!D$3:$F$27,3,FALSE))=TRUE,30,VLOOKUP($B12,개별!D$3:$F$27,3,FALSE))</f>
        <v>11</v>
      </c>
      <c r="K12" s="9">
        <f>IF(ISNA(VLOOKUP($B12,개별!E$3:$F$27,2,FALSE))=TRUE,30,VLOOKUP($B12,개별!E$3:$F$27,2,FALSE))</f>
        <v>10</v>
      </c>
      <c r="L12" s="9">
        <f t="shared" si="0"/>
        <v>48</v>
      </c>
    </row>
    <row r="13" spans="1:12">
      <c r="A13" s="5">
        <v>11</v>
      </c>
      <c r="B13" s="7" t="s">
        <v>132</v>
      </c>
      <c r="C13" s="3" t="s">
        <v>133</v>
      </c>
      <c r="D13" s="1" t="s">
        <v>60</v>
      </c>
      <c r="E13" s="2">
        <v>32629</v>
      </c>
      <c r="F13" s="3" t="s">
        <v>134</v>
      </c>
      <c r="G13" s="9">
        <f>IF(ISNA(VLOOKUP($B13,개별!$A$3:$F$27,6,FALSE))=TRUE,30,VLOOKUP($B13,개별!A$3:$F$27,6,FALSE))</f>
        <v>12</v>
      </c>
      <c r="H13" s="9">
        <f>IF(ISNA(VLOOKUP($B13,개별!B$3:$F$27,5,FALSE))=TRUE,30,VLOOKUP($B13,개별!B$3:$F$27,5,FALSE))</f>
        <v>11</v>
      </c>
      <c r="I13" s="9">
        <f>IF(ISNA(VLOOKUP($B13,개별!C$3:$F$27,4,FALSE))=TRUE,30,VLOOKUP($B13,개별!C$3:$F$27,4,FALSE))</f>
        <v>12</v>
      </c>
      <c r="J13" s="9">
        <f>IF(ISNA(VLOOKUP($B13,개별!D$3:$F$27,3,FALSE))=TRUE,30,VLOOKUP($B13,개별!D$3:$F$27,3,FALSE))</f>
        <v>9</v>
      </c>
      <c r="K13" s="9">
        <f>IF(ISNA(VLOOKUP($B13,개별!E$3:$F$27,2,FALSE))=TRUE,30,VLOOKUP($B13,개별!E$3:$F$27,2,FALSE))</f>
        <v>12</v>
      </c>
      <c r="L13" s="9">
        <f t="shared" si="0"/>
        <v>56</v>
      </c>
    </row>
    <row r="14" spans="1:12">
      <c r="A14" s="5">
        <v>12</v>
      </c>
      <c r="B14" s="6" t="s">
        <v>21</v>
      </c>
      <c r="C14" s="1" t="s">
        <v>42</v>
      </c>
      <c r="D14" s="1" t="s">
        <v>59</v>
      </c>
      <c r="E14" s="2">
        <v>31377</v>
      </c>
      <c r="F14" s="1" t="s">
        <v>62</v>
      </c>
      <c r="G14" s="9">
        <f>IF(ISNA(VLOOKUP($B14,개별!$A$3:$F$27,6,FALSE))=TRUE,30,VLOOKUP($B14,개별!A$3:$F$27,6,FALSE))</f>
        <v>10</v>
      </c>
      <c r="H14" s="9">
        <f>IF(ISNA(VLOOKUP($B14,개별!B$3:$F$27,5,FALSE))=TRUE,30,VLOOKUP($B14,개별!B$3:$F$27,5,FALSE))</f>
        <v>14</v>
      </c>
      <c r="I14" s="9">
        <f>IF(ISNA(VLOOKUP($B14,개별!C$3:$F$27,4,FALSE))=TRUE,30,VLOOKUP($B14,개별!C$3:$F$27,4,FALSE))</f>
        <v>11</v>
      </c>
      <c r="J14" s="9">
        <f>IF(ISNA(VLOOKUP($B14,개별!D$3:$F$27,3,FALSE))=TRUE,30,VLOOKUP($B14,개별!D$3:$F$27,3,FALSE))</f>
        <v>13</v>
      </c>
      <c r="K14" s="9">
        <f>IF(ISNA(VLOOKUP($B14,개별!E$3:$F$27,2,FALSE))=TRUE,30,VLOOKUP($B14,개별!E$3:$F$27,2,FALSE))</f>
        <v>11</v>
      </c>
      <c r="L14" s="9">
        <f t="shared" si="0"/>
        <v>59</v>
      </c>
    </row>
    <row r="15" spans="1:12">
      <c r="A15" s="5">
        <v>13</v>
      </c>
      <c r="B15" s="6" t="s">
        <v>30</v>
      </c>
      <c r="C15" s="1" t="s">
        <v>50</v>
      </c>
      <c r="D15" s="1" t="s">
        <v>60</v>
      </c>
      <c r="E15" s="2">
        <v>32303</v>
      </c>
      <c r="F15" s="1" t="s">
        <v>56</v>
      </c>
      <c r="G15" s="9">
        <f>IF(ISNA(VLOOKUP($B15,개별!$A$3:$F$27,6,FALSE))=TRUE,30,VLOOKUP($B15,개별!A$3:$F$27,6,FALSE))</f>
        <v>14</v>
      </c>
      <c r="H15" s="9">
        <f>IF(ISNA(VLOOKUP($B15,개별!B$3:$F$27,5,FALSE))=TRUE,30,VLOOKUP($B15,개별!B$3:$F$27,5,FALSE))</f>
        <v>13</v>
      </c>
      <c r="I15" s="9">
        <f>IF(ISNA(VLOOKUP($B15,개별!C$3:$F$27,4,FALSE))=TRUE,30,VLOOKUP($B15,개별!C$3:$F$27,4,FALSE))</f>
        <v>16</v>
      </c>
      <c r="J15" s="9">
        <f>IF(ISNA(VLOOKUP($B15,개별!D$3:$F$27,3,FALSE))=TRUE,30,VLOOKUP($B15,개별!D$3:$F$27,3,FALSE))</f>
        <v>10</v>
      </c>
      <c r="K15" s="9">
        <f>IF(ISNA(VLOOKUP($B15,개별!E$3:$F$27,2,FALSE))=TRUE,30,VLOOKUP($B15,개별!E$3:$F$27,2,FALSE))</f>
        <v>14</v>
      </c>
      <c r="L15" s="9">
        <f t="shared" si="0"/>
        <v>67</v>
      </c>
    </row>
    <row r="16" spans="1:12">
      <c r="A16" s="5">
        <v>14</v>
      </c>
      <c r="B16" s="7" t="s">
        <v>16</v>
      </c>
      <c r="C16" s="1" t="s">
        <v>54</v>
      </c>
      <c r="D16" s="1" t="s">
        <v>64</v>
      </c>
      <c r="E16" s="2">
        <v>32555</v>
      </c>
      <c r="F16" s="1" t="s">
        <v>56</v>
      </c>
      <c r="G16" s="9">
        <f>IF(ISNA(VLOOKUP($B16,개별!$A$3:$F$27,6,FALSE))=TRUE,30,VLOOKUP($B16,개별!A$3:$F$27,6,FALSE))</f>
        <v>13</v>
      </c>
      <c r="H16" s="9">
        <f>IF(ISNA(VLOOKUP($B16,개별!B$3:$F$27,5,FALSE))=TRUE,30,VLOOKUP($B16,개별!B$3:$F$27,5,FALSE))</f>
        <v>12</v>
      </c>
      <c r="I16" s="9">
        <f>IF(ISNA(VLOOKUP($B16,개별!C$3:$F$27,4,FALSE))=TRUE,30,VLOOKUP($B16,개별!C$3:$F$27,4,FALSE))</f>
        <v>17</v>
      </c>
      <c r="J16" s="9">
        <f>IF(ISNA(VLOOKUP($B16,개별!D$3:$F$27,3,FALSE))=TRUE,30,VLOOKUP($B16,개별!D$3:$F$27,3,FALSE))</f>
        <v>14</v>
      </c>
      <c r="K16" s="9">
        <f>IF(ISNA(VLOOKUP($B16,개별!E$3:$F$27,2,FALSE))=TRUE,30,VLOOKUP($B16,개별!E$3:$F$27,2,FALSE))</f>
        <v>13</v>
      </c>
      <c r="L16" s="9">
        <f t="shared" si="0"/>
        <v>69</v>
      </c>
    </row>
    <row r="17" spans="1:12">
      <c r="A17" s="5">
        <v>15</v>
      </c>
      <c r="B17" s="6" t="s">
        <v>23</v>
      </c>
      <c r="C17" s="1" t="s">
        <v>45</v>
      </c>
      <c r="D17" s="1" t="s">
        <v>64</v>
      </c>
      <c r="E17" s="2">
        <v>31693</v>
      </c>
      <c r="F17" s="1" t="s">
        <v>62</v>
      </c>
      <c r="G17" s="9">
        <f>IF(ISNA(VLOOKUP($B17,개별!$A$3:$F$27,6,FALSE))=TRUE,30,VLOOKUP($B17,개별!A$3:$F$27,6,FALSE))</f>
        <v>15</v>
      </c>
      <c r="H17" s="9">
        <f>IF(ISNA(VLOOKUP($B17,개별!B$3:$F$27,5,FALSE))=TRUE,30,VLOOKUP($B17,개별!B$3:$F$27,5,FALSE))</f>
        <v>15</v>
      </c>
      <c r="I17" s="9">
        <f>IF(ISNA(VLOOKUP($B17,개별!C$3:$F$27,4,FALSE))=TRUE,30,VLOOKUP($B17,개별!C$3:$F$27,4,FALSE))</f>
        <v>14</v>
      </c>
      <c r="J17" s="9">
        <f>IF(ISNA(VLOOKUP($B17,개별!D$3:$F$27,3,FALSE))=TRUE,30,VLOOKUP($B17,개별!D$3:$F$27,3,FALSE))</f>
        <v>22</v>
      </c>
      <c r="K17" s="9">
        <f>IF(ISNA(VLOOKUP($B17,개별!E$3:$F$27,2,FALSE))=TRUE,30,VLOOKUP($B17,개별!E$3:$F$27,2,FALSE))</f>
        <v>16</v>
      </c>
      <c r="L17" s="9">
        <f t="shared" si="0"/>
        <v>82</v>
      </c>
    </row>
    <row r="18" spans="1:12">
      <c r="A18" s="5">
        <v>16</v>
      </c>
      <c r="B18" s="7" t="s">
        <v>136</v>
      </c>
      <c r="C18" s="3" t="s">
        <v>130</v>
      </c>
      <c r="D18" s="1" t="s">
        <v>60</v>
      </c>
      <c r="E18" s="2">
        <v>32740</v>
      </c>
      <c r="F18" s="1" t="s">
        <v>131</v>
      </c>
      <c r="G18" s="9">
        <f>IF(ISNA(VLOOKUP($B18,개별!$A$3:$F$27,6,FALSE))=TRUE,30,VLOOKUP($B18,개별!A$3:$F$27,6,FALSE))</f>
        <v>18</v>
      </c>
      <c r="H18" s="9">
        <f>IF(ISNA(VLOOKUP($B18,개별!B$3:$F$27,5,FALSE))=TRUE,30,VLOOKUP($B18,개별!B$3:$F$27,5,FALSE))</f>
        <v>18</v>
      </c>
      <c r="I18" s="9">
        <f>IF(ISNA(VLOOKUP($B18,개별!C$3:$F$27,4,FALSE))=TRUE,30,VLOOKUP($B18,개별!C$3:$F$27,4,FALSE))</f>
        <v>13</v>
      </c>
      <c r="J18" s="9">
        <f>IF(ISNA(VLOOKUP($B18,개별!D$3:$F$27,3,FALSE))=TRUE,30,VLOOKUP($B18,개별!D$3:$F$27,3,FALSE))</f>
        <v>19</v>
      </c>
      <c r="K18" s="9">
        <f>IF(ISNA(VLOOKUP($B18,개별!E$3:$F$27,2,FALSE))=TRUE,30,VLOOKUP($B18,개별!E$3:$F$27,2,FALSE))</f>
        <v>17</v>
      </c>
      <c r="L18" s="9">
        <f t="shared" si="0"/>
        <v>85</v>
      </c>
    </row>
    <row r="19" spans="1:12">
      <c r="A19" s="5">
        <v>17</v>
      </c>
      <c r="B19" s="7" t="s">
        <v>49</v>
      </c>
      <c r="C19" s="1" t="s">
        <v>47</v>
      </c>
      <c r="D19" s="1" t="s">
        <v>60</v>
      </c>
      <c r="E19" s="2">
        <v>30989</v>
      </c>
      <c r="F19" s="1" t="s">
        <v>62</v>
      </c>
      <c r="G19" s="9">
        <f>IF(ISNA(VLOOKUP($B19,개별!$A$3:$F$27,6,FALSE))=TRUE,30,VLOOKUP($B19,개별!A$3:$F$27,6,FALSE))</f>
        <v>17</v>
      </c>
      <c r="H19" s="9">
        <f>IF(ISNA(VLOOKUP($B19,개별!B$3:$F$27,5,FALSE))=TRUE,30,VLOOKUP($B19,개별!B$3:$F$27,5,FALSE))</f>
        <v>19</v>
      </c>
      <c r="I19" s="9">
        <f>IF(ISNA(VLOOKUP($B19,개별!C$3:$F$27,4,FALSE))=TRUE,30,VLOOKUP($B19,개별!C$3:$F$27,4,FALSE))</f>
        <v>15</v>
      </c>
      <c r="J19" s="9">
        <f>IF(ISNA(VLOOKUP($B19,개별!D$3:$F$27,3,FALSE))=TRUE,30,VLOOKUP($B19,개별!D$3:$F$27,3,FALSE))</f>
        <v>18</v>
      </c>
      <c r="K19" s="9">
        <f>IF(ISNA(VLOOKUP($B19,개별!E$3:$F$27,2,FALSE))=TRUE,30,VLOOKUP($B19,개별!E$3:$F$27,2,FALSE))</f>
        <v>18</v>
      </c>
      <c r="L19" s="9">
        <f t="shared" si="0"/>
        <v>87</v>
      </c>
    </row>
    <row r="20" spans="1:12">
      <c r="A20" s="5">
        <v>18</v>
      </c>
      <c r="B20" s="7" t="s">
        <v>137</v>
      </c>
      <c r="C20" s="1" t="s">
        <v>150</v>
      </c>
      <c r="D20" s="1" t="s">
        <v>64</v>
      </c>
      <c r="E20" s="2">
        <v>33940</v>
      </c>
      <c r="F20" s="1" t="s">
        <v>162</v>
      </c>
      <c r="G20" s="9">
        <f>IF(ISNA(VLOOKUP($B20,개별!$A$3:$F$27,6,FALSE))=TRUE,30,VLOOKUP($B20,개별!A$3:$F$27,6,FALSE))</f>
        <v>19</v>
      </c>
      <c r="H20" s="9">
        <f>IF(ISNA(VLOOKUP($B20,개별!B$3:$F$27,5,FALSE))=TRUE,30,VLOOKUP($B20,개별!B$3:$F$27,5,FALSE))</f>
        <v>17</v>
      </c>
      <c r="I20" s="9">
        <f>IF(ISNA(VLOOKUP($B20,개별!C$3:$F$27,4,FALSE))=TRUE,30,VLOOKUP($B20,개별!C$3:$F$27,4,FALSE))</f>
        <v>22</v>
      </c>
      <c r="J20" s="9">
        <f>IF(ISNA(VLOOKUP($B20,개별!D$3:$F$27,3,FALSE))=TRUE,30,VLOOKUP($B20,개별!D$3:$F$27,3,FALSE))</f>
        <v>16</v>
      </c>
      <c r="K20" s="9">
        <f>IF(ISNA(VLOOKUP($B20,개별!E$3:$F$27,2,FALSE))=TRUE,30,VLOOKUP($B20,개별!E$3:$F$27,2,FALSE))</f>
        <v>15</v>
      </c>
      <c r="L20" s="9">
        <f t="shared" si="0"/>
        <v>89</v>
      </c>
    </row>
    <row r="21" spans="1:12">
      <c r="A21" s="5">
        <v>19</v>
      </c>
      <c r="B21" s="6" t="s">
        <v>10</v>
      </c>
      <c r="C21" s="1" t="s">
        <v>45</v>
      </c>
      <c r="D21" s="1" t="s">
        <v>60</v>
      </c>
      <c r="E21" s="2">
        <v>32210</v>
      </c>
      <c r="F21" s="1" t="s">
        <v>65</v>
      </c>
      <c r="G21" s="9">
        <f>IF(ISNA(VLOOKUP($B21,개별!$A$3:$F$27,6,FALSE))=TRUE,30,VLOOKUP($B21,개별!A$3:$F$27,6,FALSE))</f>
        <v>16</v>
      </c>
      <c r="H21" s="9">
        <f>IF(ISNA(VLOOKUP($B21,개별!B$3:$F$27,5,FALSE))=TRUE,30,VLOOKUP($B21,개별!B$3:$F$27,5,FALSE))</f>
        <v>20</v>
      </c>
      <c r="I21" s="9">
        <f>IF(ISNA(VLOOKUP($B21,개별!C$3:$F$27,4,FALSE))=TRUE,30,VLOOKUP($B21,개별!C$3:$F$27,4,FALSE))</f>
        <v>30</v>
      </c>
      <c r="J21" s="9">
        <f>IF(ISNA(VLOOKUP($B21,개별!D$3:$F$27,3,FALSE))=TRUE,30,VLOOKUP($B21,개별!D$3:$F$27,3,FALSE))</f>
        <v>15</v>
      </c>
      <c r="K21" s="9">
        <f>IF(ISNA(VLOOKUP($B21,개별!E$3:$F$27,2,FALSE))=TRUE,30,VLOOKUP($B21,개별!E$3:$F$27,2,FALSE))</f>
        <v>19</v>
      </c>
      <c r="L21" s="9">
        <f t="shared" si="0"/>
        <v>100</v>
      </c>
    </row>
    <row r="22" spans="1:12">
      <c r="A22" s="5">
        <v>20</v>
      </c>
      <c r="B22" s="7" t="s">
        <v>140</v>
      </c>
      <c r="C22" s="1" t="s">
        <v>149</v>
      </c>
      <c r="D22" s="1" t="s">
        <v>60</v>
      </c>
      <c r="E22" s="2">
        <v>33607</v>
      </c>
      <c r="F22" s="1" t="s">
        <v>151</v>
      </c>
      <c r="G22" s="9">
        <f>IF(ISNA(VLOOKUP($B22,개별!$A$3:$F$27,6,FALSE))=TRUE,30,VLOOKUP($B22,개별!A$3:$F$27,6,FALSE))</f>
        <v>23</v>
      </c>
      <c r="H22" s="9">
        <f>IF(ISNA(VLOOKUP($B22,개별!B$3:$F$27,5,FALSE))=TRUE,30,VLOOKUP($B22,개별!B$3:$F$27,5,FALSE))</f>
        <v>16</v>
      </c>
      <c r="I22" s="9">
        <f>IF(ISNA(VLOOKUP($B22,개별!C$3:$F$27,4,FALSE))=TRUE,30,VLOOKUP($B22,개별!C$3:$F$27,4,FALSE))</f>
        <v>18</v>
      </c>
      <c r="J22" s="9">
        <f>IF(ISNA(VLOOKUP($B22,개별!D$3:$F$27,3,FALSE))=TRUE,30,VLOOKUP($B22,개별!D$3:$F$27,3,FALSE))</f>
        <v>21</v>
      </c>
      <c r="K22" s="9">
        <f>IF(ISNA(VLOOKUP($B22,개별!E$3:$F$27,2,FALSE))=TRUE,30,VLOOKUP($B22,개별!E$3:$F$27,2,FALSE))</f>
        <v>25</v>
      </c>
      <c r="L22" s="9">
        <f t="shared" si="0"/>
        <v>103</v>
      </c>
    </row>
    <row r="23" spans="1:12">
      <c r="A23" s="12">
        <v>21</v>
      </c>
      <c r="B23" s="12" t="s">
        <v>28</v>
      </c>
      <c r="C23" s="1" t="s">
        <v>50</v>
      </c>
      <c r="D23" s="1" t="s">
        <v>60</v>
      </c>
      <c r="E23" s="2">
        <v>31566</v>
      </c>
      <c r="F23" s="1" t="s">
        <v>55</v>
      </c>
      <c r="G23" s="8">
        <f>IF(ISNA(VLOOKUP($B23,개별!$A$3:$F$27,6,FALSE))=TRUE,30,VLOOKUP($B23,개별!A$3:$F$27,6,FALSE))</f>
        <v>20</v>
      </c>
      <c r="H23" s="9">
        <f>IF(ISNA(VLOOKUP($B23,개별!B$3:$F$27,5,FALSE))=TRUE,30,VLOOKUP($B23,개별!B$3:$F$27,5,FALSE))</f>
        <v>21</v>
      </c>
      <c r="I23" s="9">
        <f>IF(ISNA(VLOOKUP($B23,개별!C$3:$F$27,4,FALSE))=TRUE,30,VLOOKUP($B23,개별!C$3:$F$27,4,FALSE))</f>
        <v>30</v>
      </c>
      <c r="J23" s="9">
        <f>IF(ISNA(VLOOKUP($B23,개별!D$3:$F$27,3,FALSE))=TRUE,30,VLOOKUP($B23,개별!D$3:$F$27,3,FALSE))</f>
        <v>23</v>
      </c>
      <c r="K23" s="9">
        <f>IF(ISNA(VLOOKUP($B23,개별!E$3:$F$27,2,FALSE))=TRUE,30,VLOOKUP($B23,개별!E$3:$F$27,2,FALSE))</f>
        <v>20</v>
      </c>
      <c r="L23" s="9">
        <f t="shared" si="0"/>
        <v>114</v>
      </c>
    </row>
    <row r="24" spans="1:12">
      <c r="A24" s="12">
        <v>22</v>
      </c>
      <c r="B24" s="12" t="s">
        <v>29</v>
      </c>
      <c r="C24" s="1" t="s">
        <v>47</v>
      </c>
      <c r="D24" s="1" t="s">
        <v>60</v>
      </c>
      <c r="E24" s="2">
        <v>32680</v>
      </c>
      <c r="F24" s="1" t="s">
        <v>56</v>
      </c>
      <c r="G24" s="9">
        <f>IF(ISNA(VLOOKUP($B24,개별!$A$3:$F$27,6,FALSE))=TRUE,30,VLOOKUP($B24,개별!A$3:$F$27,6,FALSE))</f>
        <v>30</v>
      </c>
      <c r="H24" s="9">
        <f>IF(ISNA(VLOOKUP($B24,개별!B$3:$F$27,5,FALSE))=TRUE,30,VLOOKUP($B24,개별!B$3:$F$27,5,FALSE))</f>
        <v>23</v>
      </c>
      <c r="I24" s="9">
        <f>IF(ISNA(VLOOKUP($B24,개별!C$3:$F$27,4,FALSE))=TRUE,30,VLOOKUP($B24,개별!C$3:$F$27,4,FALSE))</f>
        <v>25</v>
      </c>
      <c r="J24" s="8">
        <f>IF(ISNA(VLOOKUP($B24,개별!D$3:$F$27,3,FALSE))=TRUE,30,VLOOKUP($B24,개별!D$3:$F$27,3,FALSE))</f>
        <v>17</v>
      </c>
      <c r="K24" s="9">
        <f>IF(ISNA(VLOOKUP($B24,개별!E$3:$F$27,2,FALSE))=TRUE,30,VLOOKUP($B24,개별!E$3:$F$27,2,FALSE))</f>
        <v>30</v>
      </c>
      <c r="L24" s="9">
        <f t="shared" si="0"/>
        <v>125</v>
      </c>
    </row>
    <row r="25" spans="1:12">
      <c r="A25" s="12">
        <v>22</v>
      </c>
      <c r="B25" s="13" t="s">
        <v>9</v>
      </c>
      <c r="C25" s="1" t="s">
        <v>44</v>
      </c>
      <c r="D25" s="1" t="s">
        <v>59</v>
      </c>
      <c r="E25" s="2">
        <v>32498</v>
      </c>
      <c r="F25" s="1" t="s">
        <v>48</v>
      </c>
      <c r="G25" s="9">
        <f>IF(ISNA(VLOOKUP($B25,개별!$A$3:$F$27,6,FALSE))=TRUE,30,VLOOKUP($B25,개별!A$3:$F$27,6,FALSE))</f>
        <v>30</v>
      </c>
      <c r="H25" s="9">
        <f>IF(ISNA(VLOOKUP($B25,개별!B$3:$F$27,5,FALSE))=TRUE,30,VLOOKUP($B25,개별!B$3:$F$27,5,FALSE))</f>
        <v>30</v>
      </c>
      <c r="I25" s="8">
        <f>IF(ISNA(VLOOKUP($B25,개별!C$3:$F$27,4,FALSE))=TRUE,30,VLOOKUP($B25,개별!C$3:$F$27,4,FALSE))</f>
        <v>20</v>
      </c>
      <c r="J25" s="9">
        <f>IF(ISNA(VLOOKUP($B25,개별!D$3:$F$27,3,FALSE))=TRUE,30,VLOOKUP($B25,개별!D$3:$F$27,3,FALSE))</f>
        <v>24</v>
      </c>
      <c r="K25" s="9">
        <f>IF(ISNA(VLOOKUP($B25,개별!E$3:$F$27,2,FALSE))=TRUE,30,VLOOKUP($B25,개별!E$3:$F$27,2,FALSE))</f>
        <v>21</v>
      </c>
      <c r="L25" s="9">
        <f t="shared" si="0"/>
        <v>125</v>
      </c>
    </row>
    <row r="26" spans="1:12">
      <c r="A26" s="12">
        <v>22</v>
      </c>
      <c r="B26" s="13" t="s">
        <v>17</v>
      </c>
      <c r="C26" s="1" t="s">
        <v>163</v>
      </c>
      <c r="D26" s="1" t="s">
        <v>60</v>
      </c>
      <c r="E26" s="2">
        <v>32741</v>
      </c>
      <c r="F26" s="1" t="s">
        <v>48</v>
      </c>
      <c r="G26" s="9">
        <f>IF(ISNA(VLOOKUP($B26,개별!$A$3:$F$27,6,FALSE))=TRUE,30,VLOOKUP($B26,개별!A$3:$F$27,6,FALSE))</f>
        <v>24</v>
      </c>
      <c r="H26" s="8">
        <f>IF(ISNA(VLOOKUP($B26,개별!B$3:$F$27,5,FALSE))=TRUE,30,VLOOKUP($B26,개별!B$3:$F$27,5,FALSE))</f>
        <v>22</v>
      </c>
      <c r="I26" s="9">
        <f>IF(ISNA(VLOOKUP($B26,개별!C$3:$F$27,4,FALSE))=TRUE,30,VLOOKUP($B26,개별!C$3:$F$27,4,FALSE))</f>
        <v>19</v>
      </c>
      <c r="J26" s="9">
        <f>IF(ISNA(VLOOKUP($B26,개별!D$3:$F$27,3,FALSE))=TRUE,30,VLOOKUP($B26,개별!D$3:$F$27,3,FALSE))</f>
        <v>30</v>
      </c>
      <c r="K26" s="9">
        <f>IF(ISNA(VLOOKUP($B26,개별!E$3:$F$27,2,FALSE))=TRUE,30,VLOOKUP($B26,개별!E$3:$F$27,2,FALSE))</f>
        <v>30</v>
      </c>
      <c r="L26" s="9">
        <f t="shared" si="0"/>
        <v>125</v>
      </c>
    </row>
    <row r="27" spans="1:12">
      <c r="A27" s="12">
        <v>25</v>
      </c>
      <c r="B27" s="13" t="s">
        <v>146</v>
      </c>
      <c r="C27" s="1" t="s">
        <v>54</v>
      </c>
      <c r="D27" s="1" t="s">
        <v>164</v>
      </c>
      <c r="E27" s="2">
        <v>32194</v>
      </c>
      <c r="F27" s="1" t="s">
        <v>152</v>
      </c>
      <c r="G27" s="9">
        <f>IF(ISNA(VLOOKUP($B27,개별!$A$3:$F$27,6,FALSE))=TRUE,30,VLOOKUP($B27,개별!A$3:$F$27,6,FALSE))</f>
        <v>30</v>
      </c>
      <c r="H27" s="9">
        <f>IF(ISNA(VLOOKUP($B27,개별!B$3:$F$27,5,FALSE))=TRUE,30,VLOOKUP($B27,개별!B$3:$F$27,5,FALSE))</f>
        <v>30</v>
      </c>
      <c r="I27" s="9">
        <f>IF(ISNA(VLOOKUP($B27,개별!C$3:$F$27,4,FALSE))=TRUE,30,VLOOKUP($B27,개별!C$3:$F$27,4,FALSE))</f>
        <v>30</v>
      </c>
      <c r="J27" s="9">
        <f>IF(ISNA(VLOOKUP($B27,개별!D$3:$F$27,3,FALSE))=TRUE,30,VLOOKUP($B27,개별!D$3:$F$27,3,FALSE))</f>
        <v>20</v>
      </c>
      <c r="K27" s="8">
        <f>IF(ISNA(VLOOKUP($B27,개별!E$3:$F$27,2,FALSE))=TRUE,30,VLOOKUP($B27,개별!E$3:$F$27,2,FALSE))</f>
        <v>22</v>
      </c>
      <c r="L27" s="9">
        <f t="shared" si="0"/>
        <v>132</v>
      </c>
    </row>
    <row r="28" spans="1:12">
      <c r="A28" s="11">
        <v>26</v>
      </c>
      <c r="B28" s="11" t="s">
        <v>25</v>
      </c>
      <c r="C28" s="1" t="s">
        <v>41</v>
      </c>
      <c r="D28" s="1" t="s">
        <v>60</v>
      </c>
      <c r="E28" s="2">
        <v>31864</v>
      </c>
      <c r="F28" s="1" t="s">
        <v>57</v>
      </c>
      <c r="G28" s="9">
        <f>IF(ISNA(VLOOKUP($B28,개별!$A$3:$F$27,6,FALSE))=TRUE,30,VLOOKUP($B28,개별!A$3:$F$27,6,FALSE))</f>
        <v>21</v>
      </c>
      <c r="H28" s="9">
        <f>IF(ISNA(VLOOKUP($B28,개별!B$3:$F$27,5,FALSE))=TRUE,30,VLOOKUP($B28,개별!B$3:$F$27,5,FALSE))</f>
        <v>30</v>
      </c>
      <c r="I28" s="9">
        <f>IF(ISNA(VLOOKUP($B28,개별!C$3:$F$27,4,FALSE))=TRUE,30,VLOOKUP($B28,개별!C$3:$F$27,4,FALSE))</f>
        <v>24</v>
      </c>
      <c r="J28" s="9">
        <f>IF(ISNA(VLOOKUP($B28,개별!D$3:$F$27,3,FALSE))=TRUE,30,VLOOKUP($B28,개별!D$3:$F$27,3,FALSE))</f>
        <v>30</v>
      </c>
      <c r="K28" s="9">
        <f>IF(ISNA(VLOOKUP($B28,개별!E$3:$F$27,2,FALSE))=TRUE,30,VLOOKUP($B28,개별!E$3:$F$27,2,FALSE))</f>
        <v>30</v>
      </c>
      <c r="L28" s="9">
        <f t="shared" si="0"/>
        <v>135</v>
      </c>
    </row>
    <row r="29" spans="1:12">
      <c r="A29" s="11">
        <v>27</v>
      </c>
      <c r="B29" s="3" t="s">
        <v>144</v>
      </c>
      <c r="C29" s="1" t="s">
        <v>139</v>
      </c>
      <c r="D29" s="1" t="s">
        <v>59</v>
      </c>
      <c r="E29" s="2">
        <v>32728</v>
      </c>
      <c r="F29" s="1" t="s">
        <v>154</v>
      </c>
      <c r="G29" s="9">
        <f>IF(ISNA(VLOOKUP($B29,개별!$A$3:$F$27,6,FALSE))=TRUE,30,VLOOKUP($B29,개별!A$3:$F$27,6,FALSE))</f>
        <v>30</v>
      </c>
      <c r="H29" s="9">
        <f>IF(ISNA(VLOOKUP($B29,개별!B$3:$F$27,5,FALSE))=TRUE,30,VLOOKUP($B29,개별!B$3:$F$27,5,FALSE))</f>
        <v>30</v>
      </c>
      <c r="I29" s="9">
        <f>IF(ISNA(VLOOKUP($B29,개별!C$3:$F$27,4,FALSE))=TRUE,30,VLOOKUP($B29,개별!C$3:$F$27,4,FALSE))</f>
        <v>21</v>
      </c>
      <c r="J29" s="9">
        <f>IF(ISNA(VLOOKUP($B29,개별!D$3:$F$27,3,FALSE))=TRUE,30,VLOOKUP($B29,개별!D$3:$F$27,3,FALSE))</f>
        <v>25</v>
      </c>
      <c r="K29" s="9">
        <f>IF(ISNA(VLOOKUP($B29,개별!E$3:$F$27,2,FALSE))=TRUE,30,VLOOKUP($B29,개별!E$3:$F$27,2,FALSE))</f>
        <v>30</v>
      </c>
      <c r="L29" s="9">
        <f t="shared" si="0"/>
        <v>136</v>
      </c>
    </row>
    <row r="30" spans="1:12">
      <c r="A30" s="11">
        <v>28</v>
      </c>
      <c r="B30" s="3" t="s">
        <v>138</v>
      </c>
      <c r="C30" s="1" t="s">
        <v>139</v>
      </c>
      <c r="D30" s="1" t="s">
        <v>60</v>
      </c>
      <c r="E30" s="2">
        <v>32930</v>
      </c>
      <c r="F30" s="1" t="s">
        <v>151</v>
      </c>
      <c r="G30" s="9">
        <f>IF(ISNA(VLOOKUP($B30,개별!$A$3:$F$27,6,FALSE))=TRUE,30,VLOOKUP($B30,개별!A$3:$F$27,6,FALSE))</f>
        <v>22</v>
      </c>
      <c r="H30" s="9">
        <f>IF(ISNA(VLOOKUP($B30,개별!B$3:$F$27,5,FALSE))=TRUE,30,VLOOKUP($B30,개별!B$3:$F$27,5,FALSE))</f>
        <v>30</v>
      </c>
      <c r="I30" s="9">
        <f>IF(ISNA(VLOOKUP($B30,개별!C$3:$F$27,4,FALSE))=TRUE,30,VLOOKUP($B30,개별!C$3:$F$27,4,FALSE))</f>
        <v>30</v>
      </c>
      <c r="J30" s="9">
        <f>IF(ISNA(VLOOKUP($B30,개별!D$3:$F$27,3,FALSE))=TRUE,30,VLOOKUP($B30,개별!D$3:$F$27,3,FALSE))</f>
        <v>30</v>
      </c>
      <c r="K30" s="9">
        <f>IF(ISNA(VLOOKUP($B30,개별!E$3:$F$27,2,FALSE))=TRUE,30,VLOOKUP($B30,개별!E$3:$F$27,2,FALSE))</f>
        <v>30</v>
      </c>
      <c r="L30" s="9">
        <f t="shared" si="0"/>
        <v>142</v>
      </c>
    </row>
    <row r="31" spans="1:12">
      <c r="A31" s="11">
        <v>29</v>
      </c>
      <c r="B31" s="11" t="s">
        <v>24</v>
      </c>
      <c r="C31" s="1" t="s">
        <v>47</v>
      </c>
      <c r="D31" s="1" t="s">
        <v>60</v>
      </c>
      <c r="E31" s="2">
        <v>32570</v>
      </c>
      <c r="F31" s="1" t="s">
        <v>48</v>
      </c>
      <c r="G31" s="9">
        <f>IF(ISNA(VLOOKUP($B31,개별!$A$3:$F$27,6,FALSE))=TRUE,30,VLOOKUP($B31,개별!A$3:$F$27,6,FALSE))</f>
        <v>30</v>
      </c>
      <c r="H31" s="9">
        <f>IF(ISNA(VLOOKUP($B31,개별!B$3:$F$27,5,FALSE))=TRUE,30,VLOOKUP($B31,개별!B$3:$F$27,5,FALSE))</f>
        <v>30</v>
      </c>
      <c r="I31" s="9">
        <f>IF(ISNA(VLOOKUP($B31,개별!C$3:$F$27,4,FALSE))=TRUE,30,VLOOKUP($B31,개별!C$3:$F$27,4,FALSE))</f>
        <v>30</v>
      </c>
      <c r="J31" s="9">
        <f>IF(ISNA(VLOOKUP($B31,개별!D$3:$F$27,3,FALSE))=TRUE,30,VLOOKUP($B31,개별!D$3:$F$27,3,FALSE))</f>
        <v>30</v>
      </c>
      <c r="K31" s="9">
        <f>IF(ISNA(VLOOKUP($B31,개별!E$3:$F$27,2,FALSE))=TRUE,30,VLOOKUP($B31,개별!E$3:$F$27,2,FALSE))</f>
        <v>23</v>
      </c>
      <c r="L31" s="9">
        <f t="shared" si="0"/>
        <v>143</v>
      </c>
    </row>
    <row r="32" spans="1:12">
      <c r="A32" s="11">
        <v>29</v>
      </c>
      <c r="B32" s="3" t="s">
        <v>145</v>
      </c>
      <c r="C32" s="1" t="s">
        <v>155</v>
      </c>
      <c r="D32" s="1" t="s">
        <v>60</v>
      </c>
      <c r="E32" s="2">
        <v>32855</v>
      </c>
      <c r="F32" s="1" t="s">
        <v>156</v>
      </c>
      <c r="G32" s="9">
        <f>IF(ISNA(VLOOKUP($B32,개별!$A$3:$F$27,6,FALSE))=TRUE,30,VLOOKUP($B32,개별!A$3:$F$27,6,FALSE))</f>
        <v>30</v>
      </c>
      <c r="H32" s="9">
        <f>IF(ISNA(VLOOKUP($B32,개별!B$3:$F$27,5,FALSE))=TRUE,30,VLOOKUP($B32,개별!B$3:$F$27,5,FALSE))</f>
        <v>30</v>
      </c>
      <c r="I32" s="9">
        <f>IF(ISNA(VLOOKUP($B32,개별!C$3:$F$27,4,FALSE))=TRUE,30,VLOOKUP($B32,개별!C$3:$F$27,4,FALSE))</f>
        <v>23</v>
      </c>
      <c r="J32" s="9">
        <f>IF(ISNA(VLOOKUP($B32,개별!D$3:$F$27,3,FALSE))=TRUE,30,VLOOKUP($B32,개별!D$3:$F$27,3,FALSE))</f>
        <v>30</v>
      </c>
      <c r="K32" s="9">
        <f>IF(ISNA(VLOOKUP($B32,개별!E$3:$F$27,2,FALSE))=TRUE,30,VLOOKUP($B32,개별!E$3:$F$27,2,FALSE))</f>
        <v>30</v>
      </c>
      <c r="L32" s="9">
        <f t="shared" si="0"/>
        <v>143</v>
      </c>
    </row>
    <row r="33" spans="1:12">
      <c r="A33" s="11">
        <v>31</v>
      </c>
      <c r="B33" s="3" t="s">
        <v>142</v>
      </c>
      <c r="C33" s="1" t="s">
        <v>158</v>
      </c>
      <c r="D33" s="1" t="s">
        <v>60</v>
      </c>
      <c r="E33" s="2">
        <v>33552</v>
      </c>
      <c r="F33" s="1" t="s">
        <v>151</v>
      </c>
      <c r="G33" s="9">
        <f>IF(ISNA(VLOOKUP($B33,개별!$A$3:$F$27,6,FALSE))=TRUE,30,VLOOKUP($B33,개별!A$3:$F$27,6,FALSE))</f>
        <v>30</v>
      </c>
      <c r="H33" s="9">
        <f>IF(ISNA(VLOOKUP($B33,개별!B$3:$F$27,5,FALSE))=TRUE,30,VLOOKUP($B33,개별!B$3:$F$27,5,FALSE))</f>
        <v>24</v>
      </c>
      <c r="I33" s="9">
        <f>IF(ISNA(VLOOKUP($B33,개별!C$3:$F$27,4,FALSE))=TRUE,30,VLOOKUP($B33,개별!C$3:$F$27,4,FALSE))</f>
        <v>30</v>
      </c>
      <c r="J33" s="9">
        <f>IF(ISNA(VLOOKUP($B33,개별!D$3:$F$27,3,FALSE))=TRUE,30,VLOOKUP($B33,개별!D$3:$F$27,3,FALSE))</f>
        <v>30</v>
      </c>
      <c r="K33" s="9">
        <f>IF(ISNA(VLOOKUP($B33,개별!E$3:$F$27,2,FALSE))=TRUE,30,VLOOKUP($B33,개별!E$3:$F$27,2,FALSE))</f>
        <v>30</v>
      </c>
      <c r="L33" s="9">
        <f t="shared" si="0"/>
        <v>144</v>
      </c>
    </row>
    <row r="34" spans="1:12">
      <c r="A34" s="11">
        <v>31</v>
      </c>
      <c r="B34" s="3" t="s">
        <v>147</v>
      </c>
      <c r="C34" s="1" t="s">
        <v>54</v>
      </c>
      <c r="D34" s="1" t="s">
        <v>159</v>
      </c>
      <c r="E34" s="2">
        <v>33289</v>
      </c>
      <c r="F34" s="1" t="s">
        <v>160</v>
      </c>
      <c r="G34" s="9">
        <f>IF(ISNA(VLOOKUP($B34,개별!$A$3:$F$27,6,FALSE))=TRUE,30,VLOOKUP($B34,개별!A$3:$F$27,6,FALSE))</f>
        <v>30</v>
      </c>
      <c r="H34" s="9">
        <f>IF(ISNA(VLOOKUP($B34,개별!B$3:$F$27,5,FALSE))=TRUE,30,VLOOKUP($B34,개별!B$3:$F$27,5,FALSE))</f>
        <v>30</v>
      </c>
      <c r="I34" s="9">
        <f>IF(ISNA(VLOOKUP($B34,개별!C$3:$F$27,4,FALSE))=TRUE,30,VLOOKUP($B34,개별!C$3:$F$27,4,FALSE))</f>
        <v>30</v>
      </c>
      <c r="J34" s="9">
        <f>IF(ISNA(VLOOKUP($B34,개별!D$3:$F$27,3,FALSE))=TRUE,30,VLOOKUP($B34,개별!D$3:$F$27,3,FALSE))</f>
        <v>30</v>
      </c>
      <c r="K34" s="9">
        <f>IF(ISNA(VLOOKUP($B34,개별!E$3:$F$27,2,FALSE))=TRUE,30,VLOOKUP($B34,개별!E$3:$F$27,2,FALSE))</f>
        <v>24</v>
      </c>
      <c r="L34" s="9">
        <f t="shared" si="0"/>
        <v>144</v>
      </c>
    </row>
    <row r="35" spans="1:12">
      <c r="A35" s="11">
        <v>33</v>
      </c>
      <c r="B35" s="3" t="s">
        <v>141</v>
      </c>
      <c r="C35" s="1" t="s">
        <v>161</v>
      </c>
      <c r="D35" s="1" t="s">
        <v>60</v>
      </c>
      <c r="E35" s="2">
        <v>33611</v>
      </c>
      <c r="F35" s="1" t="s">
        <v>162</v>
      </c>
      <c r="G35" s="9">
        <f>IF(ISNA(VLOOKUP($B35,개별!$A$3:$F$27,6,FALSE))=TRUE,30,VLOOKUP($B35,개별!A$3:$F$27,6,FALSE))</f>
        <v>25</v>
      </c>
      <c r="H35" s="9">
        <f>IF(ISNA(VLOOKUP($B35,개별!B$3:$F$27,5,FALSE))=TRUE,30,VLOOKUP($B35,개별!B$3:$F$27,5,FALSE))</f>
        <v>30</v>
      </c>
      <c r="I35" s="9">
        <f>IF(ISNA(VLOOKUP($B35,개별!C$3:$F$27,4,FALSE))=TRUE,30,VLOOKUP($B35,개별!C$3:$F$27,4,FALSE))</f>
        <v>30</v>
      </c>
      <c r="J35" s="9">
        <f>IF(ISNA(VLOOKUP($B35,개별!D$3:$F$27,3,FALSE))=TRUE,30,VLOOKUP($B35,개별!D$3:$F$27,3,FALSE))</f>
        <v>30</v>
      </c>
      <c r="K35" s="9">
        <f>IF(ISNA(VLOOKUP($B35,개별!E$3:$F$27,2,FALSE))=TRUE,30,VLOOKUP($B35,개별!E$3:$F$27,2,FALSE))</f>
        <v>30</v>
      </c>
      <c r="L35" s="9">
        <f t="shared" si="0"/>
        <v>145</v>
      </c>
    </row>
    <row r="36" spans="1:12">
      <c r="A36" s="1">
        <v>33</v>
      </c>
      <c r="B36" s="3" t="s">
        <v>143</v>
      </c>
      <c r="C36" s="1" t="s">
        <v>54</v>
      </c>
      <c r="D36" s="1" t="s">
        <v>153</v>
      </c>
      <c r="E36" s="2">
        <v>32753</v>
      </c>
      <c r="F36" s="1" t="s">
        <v>131</v>
      </c>
      <c r="G36" s="9">
        <f>IF(ISNA(VLOOKUP($B36,개별!$A$3:$F$27,6,FALSE))=TRUE,30,VLOOKUP($B36,개별!A$3:$F$27,6,FALSE))</f>
        <v>30</v>
      </c>
      <c r="H36" s="9">
        <f>IF(ISNA(VLOOKUP($B36,개별!B$3:$F$27,5,FALSE))=TRUE,30,VLOOKUP($B36,개별!B$3:$F$27,5,FALSE))</f>
        <v>25</v>
      </c>
      <c r="I36" s="9">
        <f>IF(ISNA(VLOOKUP($B36,개별!C$3:$F$27,4,FALSE))=TRUE,30,VLOOKUP($B36,개별!C$3:$F$27,4,FALSE))</f>
        <v>30</v>
      </c>
      <c r="J36" s="9">
        <f>IF(ISNA(VLOOKUP($B36,개별!D$3:$F$27,3,FALSE))=TRUE,30,VLOOKUP($B36,개별!D$3:$F$27,3,FALSE))</f>
        <v>30</v>
      </c>
      <c r="K36" s="9">
        <f>IF(ISNA(VLOOKUP($B36,개별!E$3:$F$27,2,FALSE))=TRUE,30,VLOOKUP($B36,개별!E$3:$F$27,2,FALSE))</f>
        <v>30</v>
      </c>
      <c r="L36" s="9">
        <f t="shared" si="0"/>
        <v>145</v>
      </c>
    </row>
    <row r="38" spans="1:12">
      <c r="E38" t="s">
        <v>157</v>
      </c>
    </row>
    <row r="39" spans="1:12">
      <c r="E39" t="s">
        <v>67</v>
      </c>
    </row>
  </sheetData>
  <autoFilter ref="A2:L2">
    <sortState ref="A3:L36">
      <sortCondition ref="L2"/>
    </sortState>
  </autoFilter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80" zoomScaleNormal="80" workbookViewId="0">
      <selection activeCell="D29" sqref="D29"/>
    </sheetView>
  </sheetViews>
  <sheetFormatPr defaultRowHeight="16.5"/>
  <cols>
    <col min="1" max="1" width="17.5" customWidth="1"/>
    <col min="2" max="2" width="19.875" bestFit="1" customWidth="1"/>
    <col min="3" max="5" width="19.875" customWidth="1"/>
    <col min="6" max="6" width="5.875" bestFit="1" customWidth="1"/>
  </cols>
  <sheetData>
    <row r="1" spans="1:6">
      <c r="A1" t="s">
        <v>33</v>
      </c>
    </row>
    <row r="2" spans="1:6">
      <c r="A2" s="4" t="s">
        <v>70</v>
      </c>
      <c r="B2" s="4" t="s">
        <v>71</v>
      </c>
      <c r="C2" s="4" t="s">
        <v>72</v>
      </c>
      <c r="D2" s="4" t="s">
        <v>73</v>
      </c>
      <c r="E2" s="4" t="s">
        <v>74</v>
      </c>
      <c r="F2" s="1" t="s">
        <v>14</v>
      </c>
    </row>
    <row r="3" spans="1:6">
      <c r="A3" s="1" t="s">
        <v>111</v>
      </c>
      <c r="B3" s="1" t="s">
        <v>111</v>
      </c>
      <c r="C3" s="1" t="s">
        <v>0</v>
      </c>
      <c r="D3" s="1" t="s">
        <v>0</v>
      </c>
      <c r="E3" s="1" t="s">
        <v>69</v>
      </c>
      <c r="F3" s="1">
        <v>1</v>
      </c>
    </row>
    <row r="4" spans="1:6">
      <c r="A4" s="1" t="s">
        <v>22</v>
      </c>
      <c r="B4" s="1" t="s">
        <v>22</v>
      </c>
      <c r="C4" s="1" t="s">
        <v>3</v>
      </c>
      <c r="D4" s="1" t="s">
        <v>3</v>
      </c>
      <c r="E4" s="1" t="s">
        <v>3</v>
      </c>
      <c r="F4" s="1">
        <v>2</v>
      </c>
    </row>
    <row r="5" spans="1:6">
      <c r="A5" s="1" t="s">
        <v>26</v>
      </c>
      <c r="B5" s="1" t="s">
        <v>26</v>
      </c>
      <c r="C5" s="1" t="s">
        <v>76</v>
      </c>
      <c r="D5" s="1" t="s">
        <v>76</v>
      </c>
      <c r="E5" s="1" t="s">
        <v>82</v>
      </c>
      <c r="F5" s="1">
        <v>3</v>
      </c>
    </row>
    <row r="6" spans="1:6">
      <c r="A6" s="1" t="s">
        <v>77</v>
      </c>
      <c r="B6" s="1" t="s">
        <v>77</v>
      </c>
      <c r="C6" s="1" t="s">
        <v>78</v>
      </c>
      <c r="D6" s="1" t="s">
        <v>78</v>
      </c>
      <c r="E6" s="1" t="s">
        <v>76</v>
      </c>
      <c r="F6" s="1">
        <v>4</v>
      </c>
    </row>
    <row r="7" spans="1:6">
      <c r="A7" s="1" t="s">
        <v>20</v>
      </c>
      <c r="B7" s="1" t="s">
        <v>81</v>
      </c>
      <c r="C7" s="1" t="s">
        <v>79</v>
      </c>
      <c r="D7" s="1" t="s">
        <v>84</v>
      </c>
      <c r="E7" s="1" t="s">
        <v>78</v>
      </c>
      <c r="F7" s="1">
        <v>5</v>
      </c>
    </row>
    <row r="8" spans="1:6">
      <c r="A8" s="1" t="s">
        <v>81</v>
      </c>
      <c r="B8" s="1" t="s">
        <v>20</v>
      </c>
      <c r="C8" s="1" t="s">
        <v>80</v>
      </c>
      <c r="D8" s="1" t="s">
        <v>79</v>
      </c>
      <c r="E8" s="1" t="s">
        <v>79</v>
      </c>
      <c r="F8" s="1">
        <v>6</v>
      </c>
    </row>
    <row r="9" spans="1:6">
      <c r="A9" s="1" t="s">
        <v>18</v>
      </c>
      <c r="B9" s="1" t="s">
        <v>83</v>
      </c>
      <c r="C9" s="1" t="s">
        <v>82</v>
      </c>
      <c r="D9" s="1" t="s">
        <v>85</v>
      </c>
      <c r="E9" s="1" t="s">
        <v>84</v>
      </c>
      <c r="F9" s="1">
        <v>7</v>
      </c>
    </row>
    <row r="10" spans="1:6">
      <c r="A10" s="1" t="s">
        <v>83</v>
      </c>
      <c r="B10" s="1" t="s">
        <v>18</v>
      </c>
      <c r="C10" s="1" t="s">
        <v>84</v>
      </c>
      <c r="D10" s="1" t="s">
        <v>82</v>
      </c>
      <c r="E10" s="1" t="s">
        <v>19</v>
      </c>
      <c r="F10" s="1">
        <v>8</v>
      </c>
    </row>
    <row r="11" spans="1:6">
      <c r="A11" s="1" t="s">
        <v>12</v>
      </c>
      <c r="B11" s="1" t="s">
        <v>12</v>
      </c>
      <c r="C11" s="1" t="s">
        <v>85</v>
      </c>
      <c r="D11" s="1" t="s">
        <v>89</v>
      </c>
      <c r="E11" s="1" t="s">
        <v>13</v>
      </c>
      <c r="F11" s="1">
        <v>9</v>
      </c>
    </row>
    <row r="12" spans="1:6">
      <c r="A12" s="1" t="s">
        <v>21</v>
      </c>
      <c r="B12" s="1" t="s">
        <v>27</v>
      </c>
      <c r="C12" s="1" t="s">
        <v>86</v>
      </c>
      <c r="D12" s="1" t="s">
        <v>30</v>
      </c>
      <c r="E12" s="1" t="s">
        <v>80</v>
      </c>
      <c r="F12" s="1">
        <v>10</v>
      </c>
    </row>
    <row r="13" spans="1:6">
      <c r="A13" s="1" t="s">
        <v>27</v>
      </c>
      <c r="B13" s="1" t="s">
        <v>88</v>
      </c>
      <c r="C13" s="1" t="s">
        <v>87</v>
      </c>
      <c r="D13" s="1" t="s">
        <v>80</v>
      </c>
      <c r="E13" s="1" t="s">
        <v>2</v>
      </c>
      <c r="F13" s="1">
        <v>11</v>
      </c>
    </row>
    <row r="14" spans="1:6">
      <c r="A14" s="1" t="s">
        <v>88</v>
      </c>
      <c r="B14" s="1" t="s">
        <v>15</v>
      </c>
      <c r="C14" s="1" t="s">
        <v>89</v>
      </c>
      <c r="D14" s="1" t="s">
        <v>19</v>
      </c>
      <c r="E14" s="1" t="s">
        <v>89</v>
      </c>
      <c r="F14" s="1">
        <v>12</v>
      </c>
    </row>
    <row r="15" spans="1:6">
      <c r="A15" s="1" t="s">
        <v>15</v>
      </c>
      <c r="B15" s="1" t="s">
        <v>30</v>
      </c>
      <c r="C15" s="1" t="s">
        <v>91</v>
      </c>
      <c r="D15" s="1" t="s">
        <v>87</v>
      </c>
      <c r="E15" s="1" t="s">
        <v>95</v>
      </c>
      <c r="F15" s="1">
        <v>13</v>
      </c>
    </row>
    <row r="16" spans="1:6">
      <c r="A16" s="1" t="s">
        <v>30</v>
      </c>
      <c r="B16" s="1" t="s">
        <v>21</v>
      </c>
      <c r="C16" s="1" t="s">
        <v>92</v>
      </c>
      <c r="D16" s="1" t="s">
        <v>95</v>
      </c>
      <c r="E16" s="1" t="s">
        <v>30</v>
      </c>
      <c r="F16" s="1">
        <v>14</v>
      </c>
    </row>
    <row r="17" spans="1:6">
      <c r="A17" s="1" t="s">
        <v>23</v>
      </c>
      <c r="B17" s="1" t="s">
        <v>23</v>
      </c>
      <c r="C17" s="1" t="s">
        <v>93</v>
      </c>
      <c r="D17" s="1" t="s">
        <v>11</v>
      </c>
      <c r="E17" s="1" t="s">
        <v>102</v>
      </c>
      <c r="F17" s="1">
        <v>15</v>
      </c>
    </row>
    <row r="18" spans="1:6">
      <c r="A18" s="1" t="s">
        <v>10</v>
      </c>
      <c r="B18" s="1" t="s">
        <v>96</v>
      </c>
      <c r="C18" s="1" t="s">
        <v>94</v>
      </c>
      <c r="D18" s="1" t="s">
        <v>109</v>
      </c>
      <c r="E18" s="1" t="s">
        <v>92</v>
      </c>
      <c r="F18" s="1">
        <v>16</v>
      </c>
    </row>
    <row r="19" spans="1:6">
      <c r="A19" s="1" t="s">
        <v>49</v>
      </c>
      <c r="B19" s="1" t="s">
        <v>101</v>
      </c>
      <c r="C19" s="1" t="s">
        <v>95</v>
      </c>
      <c r="D19" s="1" t="s">
        <v>6</v>
      </c>
      <c r="E19" s="1" t="s">
        <v>91</v>
      </c>
      <c r="F19" s="1">
        <v>17</v>
      </c>
    </row>
    <row r="20" spans="1:6">
      <c r="A20" s="1" t="s">
        <v>90</v>
      </c>
      <c r="B20" s="1" t="s">
        <v>90</v>
      </c>
      <c r="C20" s="1" t="s">
        <v>97</v>
      </c>
      <c r="D20" s="1" t="s">
        <v>8</v>
      </c>
      <c r="E20" s="1" t="s">
        <v>93</v>
      </c>
      <c r="F20" s="1">
        <v>18</v>
      </c>
    </row>
    <row r="21" spans="1:6">
      <c r="A21" s="1" t="s">
        <v>101</v>
      </c>
      <c r="B21" s="1" t="s">
        <v>49</v>
      </c>
      <c r="C21" s="1" t="s">
        <v>99</v>
      </c>
      <c r="D21" s="1" t="s">
        <v>91</v>
      </c>
      <c r="E21" s="1" t="s">
        <v>11</v>
      </c>
      <c r="F21" s="1">
        <v>19</v>
      </c>
    </row>
    <row r="22" spans="1:6">
      <c r="A22" s="1" t="s">
        <v>28</v>
      </c>
      <c r="B22" s="1" t="s">
        <v>10</v>
      </c>
      <c r="C22" s="1" t="s">
        <v>9</v>
      </c>
      <c r="D22" s="1" t="s">
        <v>107</v>
      </c>
      <c r="E22" s="1" t="s">
        <v>5</v>
      </c>
      <c r="F22" s="1">
        <v>20</v>
      </c>
    </row>
    <row r="23" spans="1:6">
      <c r="A23" s="1" t="s">
        <v>25</v>
      </c>
      <c r="B23" s="1" t="s">
        <v>28</v>
      </c>
      <c r="C23" s="1" t="s">
        <v>100</v>
      </c>
      <c r="D23" s="1" t="s">
        <v>97</v>
      </c>
      <c r="E23" s="1" t="s">
        <v>106</v>
      </c>
      <c r="F23" s="1">
        <v>21</v>
      </c>
    </row>
    <row r="24" spans="1:6">
      <c r="A24" s="1" t="s">
        <v>114</v>
      </c>
      <c r="B24" s="1" t="s">
        <v>98</v>
      </c>
      <c r="C24" s="1" t="s">
        <v>102</v>
      </c>
      <c r="D24" s="1" t="s">
        <v>4</v>
      </c>
      <c r="E24" s="1" t="s">
        <v>107</v>
      </c>
      <c r="F24" s="1">
        <v>22</v>
      </c>
    </row>
    <row r="25" spans="1:6">
      <c r="A25" s="1" t="s">
        <v>96</v>
      </c>
      <c r="B25" s="1" t="s">
        <v>29</v>
      </c>
      <c r="C25" s="1" t="s">
        <v>103</v>
      </c>
      <c r="D25" s="1" t="s">
        <v>5</v>
      </c>
      <c r="E25" s="1" t="s">
        <v>7</v>
      </c>
      <c r="F25" s="1">
        <v>23</v>
      </c>
    </row>
    <row r="26" spans="1:6">
      <c r="A26" s="1" t="s">
        <v>98</v>
      </c>
      <c r="B26" s="1" t="s">
        <v>112</v>
      </c>
      <c r="C26" s="1" t="s">
        <v>104</v>
      </c>
      <c r="D26" s="1" t="s">
        <v>9</v>
      </c>
      <c r="E26" s="1" t="s">
        <v>108</v>
      </c>
      <c r="F26" s="1">
        <v>24</v>
      </c>
    </row>
    <row r="27" spans="1:6">
      <c r="A27" s="1" t="s">
        <v>115</v>
      </c>
      <c r="B27" s="1" t="s">
        <v>113</v>
      </c>
      <c r="C27" s="1" t="s">
        <v>105</v>
      </c>
      <c r="D27" s="1" t="s">
        <v>110</v>
      </c>
      <c r="E27" s="1" t="s">
        <v>31</v>
      </c>
      <c r="F27" s="1">
        <v>25</v>
      </c>
    </row>
    <row r="29" spans="1:6">
      <c r="A29" t="s">
        <v>32</v>
      </c>
    </row>
    <row r="30" spans="1:6">
      <c r="A30" t="s">
        <v>116</v>
      </c>
      <c r="F30">
        <v>26</v>
      </c>
    </row>
    <row r="31" spans="1:6">
      <c r="A31" t="s">
        <v>117</v>
      </c>
      <c r="F31">
        <v>27</v>
      </c>
    </row>
    <row r="32" spans="1:6">
      <c r="A32" t="s">
        <v>29</v>
      </c>
      <c r="F32">
        <v>28</v>
      </c>
    </row>
    <row r="33" spans="1:6">
      <c r="A33" t="s">
        <v>118</v>
      </c>
      <c r="F33">
        <v>29</v>
      </c>
    </row>
    <row r="34" spans="1:6">
      <c r="A34" t="s">
        <v>119</v>
      </c>
      <c r="F34">
        <v>30</v>
      </c>
    </row>
    <row r="35" spans="1:6">
      <c r="A35" t="s">
        <v>120</v>
      </c>
      <c r="F35">
        <v>31</v>
      </c>
    </row>
    <row r="36" spans="1:6">
      <c r="A36" t="s">
        <v>112</v>
      </c>
      <c r="F36">
        <v>32</v>
      </c>
    </row>
    <row r="37" spans="1:6">
      <c r="A37" t="s">
        <v>121</v>
      </c>
      <c r="F37">
        <v>33</v>
      </c>
    </row>
    <row r="38" spans="1:6">
      <c r="A38" t="s">
        <v>122</v>
      </c>
      <c r="F38">
        <v>34</v>
      </c>
    </row>
    <row r="39" spans="1:6">
      <c r="A39" t="s">
        <v>113</v>
      </c>
      <c r="F39">
        <v>35</v>
      </c>
    </row>
    <row r="40" spans="1:6">
      <c r="A40" t="s">
        <v>123</v>
      </c>
      <c r="F40">
        <v>36</v>
      </c>
    </row>
    <row r="41" spans="1:6">
      <c r="A41" t="s">
        <v>124</v>
      </c>
      <c r="F41">
        <v>37</v>
      </c>
    </row>
    <row r="42" spans="1:6">
      <c r="A42" t="s">
        <v>125</v>
      </c>
      <c r="F42">
        <v>38</v>
      </c>
    </row>
    <row r="43" spans="1:6">
      <c r="A43" t="s">
        <v>126</v>
      </c>
      <c r="F43">
        <v>39</v>
      </c>
    </row>
    <row r="44" spans="1:6">
      <c r="A44" t="s">
        <v>127</v>
      </c>
      <c r="F44">
        <v>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종합</vt:lpstr>
      <vt:lpstr>개별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FreeRedbird</dc:creator>
  <cp:lastModifiedBy>Huz</cp:lastModifiedBy>
  <dcterms:created xsi:type="dcterms:W3CDTF">2010-12-17T06:55:50Z</dcterms:created>
  <dcterms:modified xsi:type="dcterms:W3CDTF">2011-12-17T22:48:08Z</dcterms:modified>
</cp:coreProperties>
</file>